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C:\Users\mattm\Dropbox\isdc\simulator\reactor\sim_v4\"/>
    </mc:Choice>
  </mc:AlternateContent>
  <bookViews>
    <workbookView xWindow="0" yWindow="0" windowWidth="27450" windowHeight="16980"/>
  </bookViews>
  <sheets>
    <sheet name="Sheet1" sheetId="1" r:id="rId1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" i="1" l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H71" i="1"/>
  <c r="C93" i="1"/>
  <c r="H25" i="1"/>
  <c r="D94" i="1"/>
  <c r="B94" i="1"/>
  <c r="B96" i="1"/>
  <c r="B95" i="1"/>
  <c r="B93" i="1"/>
  <c r="D93" i="1"/>
  <c r="B92" i="1"/>
  <c r="B47" i="1"/>
  <c r="B46" i="1"/>
  <c r="D46" i="1"/>
  <c r="B45" i="1"/>
  <c r="D49" i="1"/>
  <c r="B49" i="1"/>
  <c r="B48" i="1"/>
  <c r="E93" i="1"/>
  <c r="F93" i="1"/>
  <c r="C94" i="1"/>
  <c r="E94" i="1"/>
  <c r="F94" i="1"/>
  <c r="C92" i="1"/>
  <c r="C95" i="1"/>
  <c r="E95" i="1"/>
  <c r="F95" i="1"/>
  <c r="C96" i="1"/>
  <c r="E96" i="1"/>
  <c r="F96" i="1"/>
  <c r="D96" i="1"/>
  <c r="D95" i="1"/>
  <c r="E92" i="1"/>
  <c r="F92" i="1"/>
  <c r="D92" i="1"/>
  <c r="D47" i="1"/>
  <c r="D45" i="1"/>
  <c r="D48" i="1"/>
  <c r="I2" i="1"/>
  <c r="B71" i="1"/>
  <c r="D71" i="1"/>
  <c r="B70" i="1"/>
  <c r="D70" i="1"/>
  <c r="B69" i="1"/>
  <c r="D69" i="1"/>
  <c r="B68" i="1"/>
  <c r="D68" i="1"/>
  <c r="B67" i="1"/>
  <c r="D67" i="1"/>
  <c r="B66" i="1"/>
  <c r="D66" i="1"/>
  <c r="B65" i="1"/>
  <c r="D65" i="1"/>
  <c r="B64" i="1"/>
  <c r="D64" i="1"/>
  <c r="B63" i="1"/>
  <c r="D63" i="1"/>
  <c r="B62" i="1"/>
  <c r="D62" i="1"/>
  <c r="B61" i="1"/>
  <c r="D61" i="1"/>
  <c r="B60" i="1"/>
  <c r="D60" i="1"/>
  <c r="B59" i="1"/>
  <c r="D59" i="1"/>
  <c r="B58" i="1"/>
  <c r="D58" i="1"/>
  <c r="B57" i="1"/>
  <c r="D57" i="1"/>
  <c r="B56" i="1"/>
  <c r="D56" i="1"/>
  <c r="B55" i="1"/>
  <c r="D55" i="1"/>
  <c r="B54" i="1"/>
  <c r="D54" i="1"/>
  <c r="B53" i="1"/>
  <c r="D53" i="1"/>
  <c r="B52" i="1"/>
  <c r="D52" i="1"/>
  <c r="B51" i="1"/>
  <c r="D51" i="1"/>
  <c r="B50" i="1"/>
  <c r="B44" i="1"/>
  <c r="D44" i="1"/>
  <c r="B43" i="1"/>
  <c r="D43" i="1"/>
  <c r="B42" i="1"/>
  <c r="D42" i="1"/>
  <c r="B41" i="1"/>
  <c r="D41" i="1"/>
  <c r="B40" i="1"/>
  <c r="D40" i="1"/>
  <c r="B39" i="1"/>
  <c r="D39" i="1"/>
  <c r="B38" i="1"/>
  <c r="D38" i="1"/>
  <c r="B37" i="1"/>
  <c r="D37" i="1"/>
  <c r="B36" i="1"/>
  <c r="D36" i="1"/>
  <c r="B35" i="1"/>
  <c r="D35" i="1"/>
  <c r="B34" i="1"/>
  <c r="D34" i="1"/>
  <c r="B33" i="1"/>
  <c r="D33" i="1"/>
  <c r="B32" i="1"/>
  <c r="D32" i="1"/>
  <c r="B31" i="1"/>
  <c r="D31" i="1"/>
  <c r="B30" i="1"/>
  <c r="D30" i="1"/>
  <c r="B29" i="1"/>
  <c r="D29" i="1"/>
  <c r="B28" i="1"/>
  <c r="D28" i="1"/>
  <c r="B27" i="1"/>
  <c r="D27" i="1"/>
  <c r="B26" i="1"/>
  <c r="D26" i="1"/>
  <c r="B25" i="1"/>
  <c r="D25" i="1"/>
  <c r="B116" i="1"/>
  <c r="D116" i="1"/>
  <c r="B115" i="1"/>
  <c r="D115" i="1"/>
  <c r="B114" i="1"/>
  <c r="D114" i="1"/>
  <c r="B113" i="1"/>
  <c r="D113" i="1"/>
  <c r="B112" i="1"/>
  <c r="D112" i="1"/>
  <c r="B111" i="1"/>
  <c r="D111" i="1"/>
  <c r="B110" i="1"/>
  <c r="D110" i="1"/>
  <c r="B109" i="1"/>
  <c r="D109" i="1"/>
  <c r="B108" i="1"/>
  <c r="D108" i="1"/>
  <c r="B107" i="1"/>
  <c r="D107" i="1"/>
  <c r="B106" i="1"/>
  <c r="D106" i="1"/>
  <c r="B105" i="1"/>
  <c r="D105" i="1"/>
  <c r="B104" i="1"/>
  <c r="D104" i="1"/>
  <c r="B103" i="1"/>
  <c r="D103" i="1"/>
  <c r="B102" i="1"/>
  <c r="D102" i="1"/>
  <c r="B101" i="1"/>
  <c r="D101" i="1"/>
  <c r="B100" i="1"/>
  <c r="D100" i="1"/>
  <c r="B99" i="1"/>
  <c r="D99" i="1"/>
  <c r="B98" i="1"/>
  <c r="D98" i="1"/>
  <c r="B97" i="1"/>
  <c r="D97" i="1"/>
  <c r="B91" i="1"/>
  <c r="D91" i="1"/>
  <c r="B90" i="1"/>
  <c r="D90" i="1"/>
  <c r="B89" i="1"/>
  <c r="D89" i="1"/>
  <c r="B88" i="1"/>
  <c r="D88" i="1"/>
  <c r="B87" i="1"/>
  <c r="D87" i="1"/>
  <c r="B86" i="1"/>
  <c r="D86" i="1"/>
  <c r="B85" i="1"/>
  <c r="D85" i="1"/>
  <c r="B84" i="1"/>
  <c r="D84" i="1"/>
  <c r="B83" i="1"/>
  <c r="D83" i="1"/>
  <c r="B82" i="1"/>
  <c r="D82" i="1"/>
  <c r="B81" i="1"/>
  <c r="D81" i="1"/>
  <c r="B80" i="1"/>
  <c r="D80" i="1"/>
  <c r="B79" i="1"/>
  <c r="D79" i="1"/>
  <c r="B78" i="1"/>
  <c r="D78" i="1"/>
  <c r="B77" i="1"/>
  <c r="D77" i="1"/>
  <c r="B76" i="1"/>
  <c r="D76" i="1"/>
  <c r="B75" i="1"/>
  <c r="D75" i="1"/>
  <c r="B74" i="1"/>
  <c r="D74" i="1"/>
  <c r="B73" i="1"/>
  <c r="D73" i="1"/>
  <c r="B72" i="1"/>
  <c r="D72" i="1"/>
  <c r="B5" i="1"/>
  <c r="B6" i="1"/>
  <c r="D6" i="1"/>
  <c r="B7" i="1"/>
  <c r="D7" i="1"/>
  <c r="B8" i="1"/>
  <c r="D8" i="1"/>
  <c r="B9" i="1"/>
  <c r="D9" i="1"/>
  <c r="B10" i="1"/>
  <c r="D10" i="1"/>
  <c r="B11" i="1"/>
  <c r="D11" i="1"/>
  <c r="B12" i="1"/>
  <c r="D12" i="1"/>
  <c r="B13" i="1"/>
  <c r="D13" i="1"/>
  <c r="B14" i="1"/>
  <c r="D14" i="1"/>
  <c r="B15" i="1"/>
  <c r="D15" i="1"/>
  <c r="B16" i="1"/>
  <c r="D16" i="1"/>
  <c r="B17" i="1"/>
  <c r="D17" i="1"/>
  <c r="B18" i="1"/>
  <c r="D18" i="1"/>
  <c r="B19" i="1"/>
  <c r="D19" i="1"/>
  <c r="B20" i="1"/>
  <c r="D20" i="1"/>
  <c r="B21" i="1"/>
  <c r="B22" i="1"/>
  <c r="D22" i="1"/>
  <c r="B23" i="1"/>
  <c r="D23" i="1"/>
  <c r="B24" i="1"/>
  <c r="D24" i="1"/>
  <c r="C47" i="1"/>
  <c r="E47" i="1"/>
  <c r="F47" i="1"/>
  <c r="D50" i="1"/>
  <c r="C21" i="1"/>
  <c r="D21" i="1"/>
  <c r="C5" i="1"/>
  <c r="E5" i="1"/>
  <c r="F5" i="1"/>
  <c r="D5" i="1"/>
  <c r="C24" i="1"/>
  <c r="C20" i="1"/>
  <c r="E20" i="1"/>
  <c r="F20" i="1"/>
  <c r="C12" i="1"/>
  <c r="C8" i="1"/>
  <c r="E8" i="1"/>
  <c r="F8" i="1"/>
  <c r="C23" i="1"/>
  <c r="E23" i="1"/>
  <c r="F23" i="1"/>
  <c r="C19" i="1"/>
  <c r="E19" i="1"/>
  <c r="F19" i="1"/>
  <c r="C15" i="1"/>
  <c r="E15" i="1"/>
  <c r="F15" i="1"/>
  <c r="C11" i="1"/>
  <c r="E11" i="1"/>
  <c r="F11" i="1"/>
  <c r="C7" i="1"/>
  <c r="C22" i="1"/>
  <c r="E22" i="1"/>
  <c r="F22" i="1"/>
  <c r="C18" i="1"/>
  <c r="E18" i="1"/>
  <c r="F18" i="1"/>
  <c r="C6" i="1"/>
  <c r="E6" i="1"/>
  <c r="F6" i="1"/>
  <c r="C73" i="1"/>
  <c r="C81" i="1"/>
  <c r="C89" i="1"/>
  <c r="C102" i="1"/>
  <c r="C106" i="1"/>
  <c r="C110" i="1"/>
  <c r="C85" i="1"/>
  <c r="C69" i="1"/>
  <c r="E69" i="1"/>
  <c r="F69" i="1"/>
  <c r="C34" i="1"/>
  <c r="E34" i="1"/>
  <c r="F34" i="1"/>
  <c r="C42" i="1"/>
  <c r="E42" i="1"/>
  <c r="F42" i="1"/>
  <c r="C55" i="1"/>
  <c r="E55" i="1"/>
  <c r="F55" i="1"/>
  <c r="C67" i="1"/>
  <c r="C17" i="1"/>
  <c r="E17" i="1"/>
  <c r="F17" i="1"/>
  <c r="C14" i="1"/>
  <c r="E14" i="1"/>
  <c r="F14" i="1"/>
  <c r="C10" i="1"/>
  <c r="E10" i="1"/>
  <c r="F10" i="1"/>
  <c r="C30" i="1"/>
  <c r="C38" i="1"/>
  <c r="E38" i="1"/>
  <c r="F38" i="1"/>
  <c r="C51" i="1"/>
  <c r="E51" i="1"/>
  <c r="F51" i="1"/>
  <c r="C59" i="1"/>
  <c r="E59" i="1"/>
  <c r="F59" i="1"/>
  <c r="C63" i="1"/>
  <c r="C16" i="1"/>
  <c r="E16" i="1"/>
  <c r="F16" i="1"/>
  <c r="C13" i="1"/>
  <c r="E13" i="1"/>
  <c r="F13" i="1"/>
  <c r="C9" i="1"/>
  <c r="E9" i="1"/>
  <c r="F9" i="1"/>
  <c r="C29" i="1"/>
  <c r="C41" i="1"/>
  <c r="E41" i="1"/>
  <c r="F41" i="1"/>
  <c r="C58" i="1"/>
  <c r="E58" i="1"/>
  <c r="F58" i="1"/>
  <c r="C66" i="1"/>
  <c r="E66" i="1"/>
  <c r="F66" i="1"/>
  <c r="E67" i="1"/>
  <c r="F67" i="1"/>
  <c r="E7" i="1"/>
  <c r="F7" i="1"/>
  <c r="C74" i="1"/>
  <c r="C37" i="1"/>
  <c r="E37" i="1"/>
  <c r="F37" i="1"/>
  <c r="C27" i="1"/>
  <c r="C31" i="1"/>
  <c r="E31" i="1"/>
  <c r="F31" i="1"/>
  <c r="C35" i="1"/>
  <c r="E35" i="1"/>
  <c r="F35" i="1"/>
  <c r="C39" i="1"/>
  <c r="E39" i="1"/>
  <c r="F39" i="1"/>
  <c r="C43" i="1"/>
  <c r="C52" i="1"/>
  <c r="E52" i="1"/>
  <c r="F52" i="1"/>
  <c r="C56" i="1"/>
  <c r="E56" i="1"/>
  <c r="F56" i="1"/>
  <c r="C60" i="1"/>
  <c r="E60" i="1"/>
  <c r="F60" i="1"/>
  <c r="C64" i="1"/>
  <c r="E64" i="1"/>
  <c r="F64" i="1"/>
  <c r="C68" i="1"/>
  <c r="E68" i="1"/>
  <c r="F68" i="1"/>
  <c r="C77" i="1"/>
  <c r="C33" i="1"/>
  <c r="E33" i="1"/>
  <c r="F33" i="1"/>
  <c r="C50" i="1"/>
  <c r="E50" i="1"/>
  <c r="F50" i="1"/>
  <c r="C54" i="1"/>
  <c r="E54" i="1"/>
  <c r="F54" i="1"/>
  <c r="C62" i="1"/>
  <c r="E62" i="1"/>
  <c r="F62" i="1"/>
  <c r="C70" i="1"/>
  <c r="E70" i="1"/>
  <c r="F70" i="1"/>
  <c r="C28" i="1"/>
  <c r="E28" i="1"/>
  <c r="F28" i="1"/>
  <c r="C32" i="1"/>
  <c r="E32" i="1"/>
  <c r="F32" i="1"/>
  <c r="C36" i="1"/>
  <c r="E36" i="1"/>
  <c r="F36" i="1"/>
  <c r="C40" i="1"/>
  <c r="E40" i="1"/>
  <c r="F40" i="1"/>
  <c r="C44" i="1"/>
  <c r="E44" i="1"/>
  <c r="F44" i="1"/>
  <c r="C53" i="1"/>
  <c r="E53" i="1"/>
  <c r="F53" i="1"/>
  <c r="C57" i="1"/>
  <c r="E57" i="1"/>
  <c r="F57" i="1"/>
  <c r="C61" i="1"/>
  <c r="E61" i="1"/>
  <c r="F61" i="1"/>
  <c r="C65" i="1"/>
  <c r="C25" i="1"/>
  <c r="E25" i="1"/>
  <c r="C98" i="1"/>
  <c r="C114" i="1"/>
  <c r="C78" i="1"/>
  <c r="C99" i="1"/>
  <c r="C115" i="1"/>
  <c r="C82" i="1"/>
  <c r="C103" i="1"/>
  <c r="C90" i="1"/>
  <c r="C111" i="1"/>
  <c r="C86" i="1"/>
  <c r="C107" i="1"/>
  <c r="C71" i="1"/>
  <c r="C72" i="1"/>
  <c r="C76" i="1"/>
  <c r="C80" i="1"/>
  <c r="C84" i="1"/>
  <c r="C88" i="1"/>
  <c r="C97" i="1"/>
  <c r="C101" i="1"/>
  <c r="C105" i="1"/>
  <c r="C109" i="1"/>
  <c r="C113" i="1"/>
  <c r="C75" i="1"/>
  <c r="C79" i="1"/>
  <c r="C83" i="1"/>
  <c r="C87" i="1"/>
  <c r="C91" i="1"/>
  <c r="C100" i="1"/>
  <c r="C104" i="1"/>
  <c r="C108" i="1"/>
  <c r="C112" i="1"/>
  <c r="C116" i="1"/>
  <c r="E63" i="1"/>
  <c r="F63" i="1"/>
  <c r="E24" i="1"/>
  <c r="F24" i="1"/>
  <c r="E12" i="1"/>
  <c r="F12" i="1"/>
  <c r="E21" i="1"/>
  <c r="F21" i="1"/>
  <c r="E65" i="1"/>
  <c r="F65" i="1"/>
  <c r="E29" i="1"/>
  <c r="F29" i="1"/>
  <c r="E30" i="1"/>
  <c r="F30" i="1"/>
  <c r="E27" i="1"/>
  <c r="F27" i="1"/>
  <c r="E43" i="1"/>
  <c r="F43" i="1"/>
  <c r="C26" i="1"/>
  <c r="E26" i="1"/>
  <c r="F26" i="1"/>
  <c r="C45" i="1"/>
  <c r="E45" i="1"/>
  <c r="F45" i="1"/>
  <c r="C46" i="1"/>
  <c r="E46" i="1"/>
  <c r="F46" i="1"/>
  <c r="F25" i="1"/>
  <c r="G1" i="1"/>
  <c r="C49" i="1"/>
  <c r="E49" i="1"/>
  <c r="F49" i="1"/>
  <c r="C48" i="1"/>
  <c r="E48" i="1"/>
  <c r="F48" i="1"/>
  <c r="I1" i="1"/>
  <c r="E97" i="1"/>
  <c r="F97" i="1"/>
  <c r="E86" i="1"/>
  <c r="F86" i="1"/>
  <c r="E114" i="1"/>
  <c r="F114" i="1"/>
  <c r="E102" i="1"/>
  <c r="F102" i="1"/>
  <c r="E104" i="1"/>
  <c r="F104" i="1"/>
  <c r="E83" i="1"/>
  <c r="F83" i="1"/>
  <c r="E109" i="1"/>
  <c r="F109" i="1"/>
  <c r="E88" i="1"/>
  <c r="F88" i="1"/>
  <c r="E72" i="1"/>
  <c r="F72" i="1"/>
  <c r="E111" i="1"/>
  <c r="F111" i="1"/>
  <c r="E115" i="1"/>
  <c r="F115" i="1"/>
  <c r="E98" i="1"/>
  <c r="F98" i="1"/>
  <c r="E77" i="1"/>
  <c r="F77" i="1"/>
  <c r="E74" i="1"/>
  <c r="F74" i="1"/>
  <c r="E85" i="1"/>
  <c r="F85" i="1"/>
  <c r="E89" i="1"/>
  <c r="F89" i="1"/>
  <c r="E87" i="1"/>
  <c r="F87" i="1"/>
  <c r="E76" i="1"/>
  <c r="F76" i="1"/>
  <c r="E100" i="1"/>
  <c r="F100" i="1"/>
  <c r="E84" i="1"/>
  <c r="F84" i="1"/>
  <c r="E90" i="1"/>
  <c r="F90" i="1"/>
  <c r="E99" i="1"/>
  <c r="F99" i="1"/>
  <c r="E110" i="1"/>
  <c r="F110" i="1"/>
  <c r="E81" i="1"/>
  <c r="F81" i="1"/>
  <c r="E108" i="1"/>
  <c r="F108" i="1"/>
  <c r="E113" i="1"/>
  <c r="F113" i="1"/>
  <c r="E82" i="1"/>
  <c r="F82" i="1"/>
  <c r="E116" i="1"/>
  <c r="F116" i="1"/>
  <c r="E79" i="1"/>
  <c r="F79" i="1"/>
  <c r="E105" i="1"/>
  <c r="F105" i="1"/>
  <c r="E71" i="1"/>
  <c r="E112" i="1"/>
  <c r="F112" i="1"/>
  <c r="E91" i="1"/>
  <c r="F91" i="1"/>
  <c r="E75" i="1"/>
  <c r="F75" i="1"/>
  <c r="E101" i="1"/>
  <c r="F101" i="1"/>
  <c r="E80" i="1"/>
  <c r="F80" i="1"/>
  <c r="E107" i="1"/>
  <c r="F107" i="1"/>
  <c r="E103" i="1"/>
  <c r="F103" i="1"/>
  <c r="E78" i="1"/>
  <c r="F78" i="1"/>
  <c r="E106" i="1"/>
  <c r="F106" i="1"/>
  <c r="E73" i="1"/>
  <c r="F73" i="1"/>
  <c r="F71" i="1"/>
  <c r="G2" i="1"/>
</calcChain>
</file>

<file path=xl/comments1.xml><?xml version="1.0" encoding="utf-8"?>
<comments xmlns="http://schemas.openxmlformats.org/spreadsheetml/2006/main">
  <authors>
    <author>Matt Moran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Matt Moran:</t>
        </r>
        <r>
          <rPr>
            <sz val="9"/>
            <color indexed="81"/>
            <rFont val="Tahoma"/>
            <family val="2"/>
          </rPr>
          <t xml:space="preserve">
This reflects the power output of the Toroidal Generators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Matt Moran:</t>
        </r>
        <r>
          <rPr>
            <sz val="9"/>
            <color indexed="81"/>
            <rFont val="Tahoma"/>
            <family val="2"/>
          </rPr>
          <t xml:space="preserve">
This reflects the PFGO power output. The higher this number, the more the containment field is flattened (pitched). Requires exponentially more power to get a higher value for this.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Matt Moran:</t>
        </r>
        <r>
          <rPr>
            <sz val="9"/>
            <color indexed="81"/>
            <rFont val="Tahoma"/>
            <family val="2"/>
          </rPr>
          <t xml:space="preserve">
CFP of an AFPF is the AFPF value at the meridian divided by the minimum value (value at generator)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Matt Moran:</t>
        </r>
        <r>
          <rPr>
            <sz val="9"/>
            <color indexed="81"/>
            <rFont val="Tahoma"/>
            <family val="2"/>
          </rPr>
          <t xml:space="preserve">
Modifies AFPF to scale that matches physical dimensions of reactor chamber</t>
        </r>
      </text>
    </comment>
  </commentList>
</comments>
</file>

<file path=xl/sharedStrings.xml><?xml version="1.0" encoding="utf-8"?>
<sst xmlns="http://schemas.openxmlformats.org/spreadsheetml/2006/main" count="25" uniqueCount="20">
  <si>
    <t>Raw</t>
  </si>
  <si>
    <t>Min</t>
  </si>
  <si>
    <t>SEG1</t>
  </si>
  <si>
    <t xml:space="preserve"> </t>
  </si>
  <si>
    <t>Origin  is the geometric centre of the containment field, measured at the theoretical point where the output from all points along the containment generator can be measured as equal.</t>
  </si>
  <si>
    <t>Tuning of generator coil to align against origin?</t>
  </si>
  <si>
    <t>Active Field Plane Focus (AFPF)</t>
  </si>
  <si>
    <t>Modified</t>
  </si>
  <si>
    <t>PFGO</t>
  </si>
  <si>
    <t>Output Mod</t>
  </si>
  <si>
    <t>Normalised to zero</t>
  </si>
  <si>
    <t>TG1 CFP</t>
  </si>
  <si>
    <t>TG2 CFP</t>
  </si>
  <si>
    <t>AFPF Raw</t>
  </si>
  <si>
    <t>AFPF With PFGO</t>
  </si>
  <si>
    <t>TG1 ATF (Radius)</t>
  </si>
  <si>
    <t>TG2 ATF (Radius)</t>
  </si>
  <si>
    <t>PFGO Power Management</t>
  </si>
  <si>
    <t>PFGI</t>
  </si>
  <si>
    <t>Mod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</si>
</sst>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A7D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double">
        <color rgb="FFFF8001"/>
      </bottom>
      <diagonal/>
    </border>
  </borders>
  <cellStyleXfs count="2">
    <xf numFmtId="0" fontId="0" fillId="0" borderId="0"/>
    <xf numFmtId="0" fontId="4" fillId="0" borderId="5" applyNumberFormat="0" applyFill="0" applyAlignment="0" applyProtection="0"/>
  </cellStyleXfs>
  <cellXfs count="23">
    <xf numFmtId="0" fontId="0" fillId="0" borderId="0" xfId="0"/>
    <xf numFmtId="0" fontId="0" fillId="2" borderId="0" xfId="0" applyFill="1"/>
    <xf numFmtId="0" fontId="0" fillId="3" borderId="0" xfId="0" applyFill="1"/>
    <xf numFmtId="0" fontId="0" fillId="2" borderId="1" xfId="0" applyFill="1" applyBorder="1"/>
    <xf numFmtId="0" fontId="0" fillId="2" borderId="3" xfId="0" applyFill="1" applyBorder="1"/>
    <xf numFmtId="0" fontId="0" fillId="2" borderId="0" xfId="0" applyFill="1" applyBorder="1"/>
    <xf numFmtId="0" fontId="0" fillId="0" borderId="0" xfId="0" applyBorder="1"/>
    <xf numFmtId="0" fontId="0" fillId="3" borderId="0" xfId="0" applyFill="1" applyBorder="1"/>
    <xf numFmtId="0" fontId="0" fillId="3" borderId="4" xfId="0" applyFill="1" applyBorder="1"/>
    <xf numFmtId="0" fontId="0" fillId="0" borderId="3" xfId="0" applyBorder="1"/>
    <xf numFmtId="0" fontId="0" fillId="2" borderId="2" xfId="0" applyFill="1" applyBorder="1"/>
    <xf numFmtId="0" fontId="0" fillId="2" borderId="4" xfId="0" applyFill="1" applyBorder="1"/>
    <xf numFmtId="0" fontId="0" fillId="0" borderId="0" xfId="0" applyFill="1" applyBorder="1"/>
    <xf numFmtId="0" fontId="0" fillId="0" borderId="0" xfId="0" applyFill="1"/>
    <xf numFmtId="0" fontId="0" fillId="4" borderId="0" xfId="0" applyFill="1"/>
    <xf numFmtId="0" fontId="0" fillId="0" borderId="0" xfId="0" applyAlignment="1">
      <alignment wrapText="1"/>
    </xf>
    <xf numFmtId="0" fontId="1" fillId="0" borderId="0" xfId="0" applyFont="1" applyBorder="1"/>
    <xf numFmtId="0" fontId="0" fillId="3" borderId="1" xfId="0" applyFill="1" applyBorder="1"/>
    <xf numFmtId="0" fontId="0" fillId="3" borderId="2" xfId="0" applyFill="1" applyBorder="1"/>
    <xf numFmtId="0" fontId="1" fillId="0" borderId="0" xfId="0" applyFont="1"/>
    <xf numFmtId="0" fontId="4" fillId="2" borderId="5" xfId="1" applyFill="1" applyProtection="1">
      <protection locked="0"/>
    </xf>
    <xf numFmtId="0" fontId="4" fillId="3" borderId="5" xfId="1" applyFill="1" applyProtection="1">
      <protection locked="0"/>
    </xf>
    <xf numFmtId="0" fontId="4" fillId="0" borderId="5" xfId="1" applyProtection="1">
      <protection locked="0"/>
    </xf>
  </cellXfs>
  <cellStyles count="2">
    <cellStyle name="Linked Cell" xfId="1" builtinId="2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AFPF (Segment)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3"/>
          <c:tx>
            <c:v>Raw AFPF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Sheet1!$A$48:$A$93</c:f>
              <c:numCache>
                <c:formatCode>General</c:formatCode>
                <c:ptCount val="46"/>
                <c:pt idx="0">
                  <c:v>-22</c:v>
                </c:pt>
                <c:pt idx="1">
                  <c:v>-21</c:v>
                </c:pt>
                <c:pt idx="2">
                  <c:v>-20</c:v>
                </c:pt>
                <c:pt idx="3">
                  <c:v>-19</c:v>
                </c:pt>
                <c:pt idx="4">
                  <c:v>-18</c:v>
                </c:pt>
                <c:pt idx="5">
                  <c:v>-17</c:v>
                </c:pt>
                <c:pt idx="6">
                  <c:v>-16</c:v>
                </c:pt>
                <c:pt idx="7">
                  <c:v>-15</c:v>
                </c:pt>
                <c:pt idx="8">
                  <c:v>-14</c:v>
                </c:pt>
                <c:pt idx="9">
                  <c:v>-13</c:v>
                </c:pt>
                <c:pt idx="10">
                  <c:v>-12</c:v>
                </c:pt>
                <c:pt idx="11">
                  <c:v>-11</c:v>
                </c:pt>
                <c:pt idx="12">
                  <c:v>-10</c:v>
                </c:pt>
                <c:pt idx="13">
                  <c:v>-9</c:v>
                </c:pt>
                <c:pt idx="14">
                  <c:v>-8</c:v>
                </c:pt>
                <c:pt idx="15">
                  <c:v>-7</c:v>
                </c:pt>
                <c:pt idx="16">
                  <c:v>-6</c:v>
                </c:pt>
                <c:pt idx="17">
                  <c:v>-5</c:v>
                </c:pt>
                <c:pt idx="18">
                  <c:v>-4</c:v>
                </c:pt>
                <c:pt idx="19">
                  <c:v>-3</c:v>
                </c:pt>
                <c:pt idx="20">
                  <c:v>-2</c:v>
                </c:pt>
                <c:pt idx="21">
                  <c:v>-1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13</c:v>
                </c:pt>
                <c:pt idx="37">
                  <c:v>14</c:v>
                </c:pt>
                <c:pt idx="38">
                  <c:v>15</c:v>
                </c:pt>
                <c:pt idx="39">
                  <c:v>16</c:v>
                </c:pt>
                <c:pt idx="40">
                  <c:v>17</c:v>
                </c:pt>
                <c:pt idx="41">
                  <c:v>18</c:v>
                </c:pt>
                <c:pt idx="42">
                  <c:v>19</c:v>
                </c:pt>
                <c:pt idx="43">
                  <c:v>20</c:v>
                </c:pt>
                <c:pt idx="44">
                  <c:v>21</c:v>
                </c:pt>
                <c:pt idx="45">
                  <c:v>22</c:v>
                </c:pt>
              </c:numCache>
            </c:numRef>
          </c:cat>
          <c:val>
            <c:numRef>
              <c:f>Sheet1!$D$48:$D$93</c:f>
              <c:numCache>
                <c:formatCode>General</c:formatCode>
                <c:ptCount val="46"/>
                <c:pt idx="0">
                  <c:v>0.34594594594594597</c:v>
                </c:pt>
                <c:pt idx="1">
                  <c:v>0.36728837876614062</c:v>
                </c:pt>
                <c:pt idx="2">
                  <c:v>0.3902439024390244</c:v>
                </c:pt>
                <c:pt idx="3">
                  <c:v>0.41491085899513774</c:v>
                </c:pt>
                <c:pt idx="4">
                  <c:v>0.44137931034482758</c:v>
                </c:pt>
                <c:pt idx="5">
                  <c:v>0.46972477064220186</c:v>
                </c:pt>
                <c:pt idx="6">
                  <c:v>0.5</c:v>
                </c:pt>
                <c:pt idx="7">
                  <c:v>0.53222453222453225</c:v>
                </c:pt>
                <c:pt idx="8">
                  <c:v>0.5663716814159292</c:v>
                </c:pt>
                <c:pt idx="9">
                  <c:v>0.60235294117647054</c:v>
                </c:pt>
                <c:pt idx="10">
                  <c:v>0.64</c:v>
                </c:pt>
                <c:pt idx="11">
                  <c:v>0.67904509283819625</c:v>
                </c:pt>
                <c:pt idx="12">
                  <c:v>0.7191011235955056</c:v>
                </c:pt>
                <c:pt idx="13">
                  <c:v>0.75964391691394662</c:v>
                </c:pt>
                <c:pt idx="14">
                  <c:v>0.8</c:v>
                </c:pt>
                <c:pt idx="15">
                  <c:v>0.83934426229508197</c:v>
                </c:pt>
                <c:pt idx="16">
                  <c:v>0.87671232876712324</c:v>
                </c:pt>
                <c:pt idx="17">
                  <c:v>0.91103202846975084</c:v>
                </c:pt>
                <c:pt idx="18">
                  <c:v>0.94117647058823528</c:v>
                </c:pt>
                <c:pt idx="19">
                  <c:v>0.96603773584905661</c:v>
                </c:pt>
                <c:pt idx="20">
                  <c:v>0.98461538461538467</c:v>
                </c:pt>
                <c:pt idx="21">
                  <c:v>0.99610894941634243</c:v>
                </c:pt>
                <c:pt idx="22">
                  <c:v>1</c:v>
                </c:pt>
                <c:pt idx="23">
                  <c:v>1</c:v>
                </c:pt>
                <c:pt idx="24">
                  <c:v>0.99610894941634243</c:v>
                </c:pt>
                <c:pt idx="25">
                  <c:v>0.98461538461538467</c:v>
                </c:pt>
                <c:pt idx="26">
                  <c:v>0.96603773584905661</c:v>
                </c:pt>
                <c:pt idx="27">
                  <c:v>0.94117647058823528</c:v>
                </c:pt>
                <c:pt idx="28">
                  <c:v>0.91103202846975084</c:v>
                </c:pt>
                <c:pt idx="29">
                  <c:v>0.87671232876712324</c:v>
                </c:pt>
                <c:pt idx="30">
                  <c:v>0.83934426229508197</c:v>
                </c:pt>
                <c:pt idx="31">
                  <c:v>0.8</c:v>
                </c:pt>
                <c:pt idx="32">
                  <c:v>0.75964391691394662</c:v>
                </c:pt>
                <c:pt idx="33">
                  <c:v>0.7191011235955056</c:v>
                </c:pt>
                <c:pt idx="34">
                  <c:v>0.67904509283819625</c:v>
                </c:pt>
                <c:pt idx="35">
                  <c:v>0.64</c:v>
                </c:pt>
                <c:pt idx="36">
                  <c:v>0.60235294117647054</c:v>
                </c:pt>
                <c:pt idx="37">
                  <c:v>0.5663716814159292</c:v>
                </c:pt>
                <c:pt idx="38">
                  <c:v>0.53222453222453225</c:v>
                </c:pt>
                <c:pt idx="39">
                  <c:v>0.5</c:v>
                </c:pt>
                <c:pt idx="40">
                  <c:v>0.46972477064220186</c:v>
                </c:pt>
                <c:pt idx="41">
                  <c:v>0.44137931034482758</c:v>
                </c:pt>
                <c:pt idx="42">
                  <c:v>0.41491085899513774</c:v>
                </c:pt>
                <c:pt idx="43">
                  <c:v>0.3902439024390244</c:v>
                </c:pt>
                <c:pt idx="44">
                  <c:v>0.36728837876614062</c:v>
                </c:pt>
                <c:pt idx="45">
                  <c:v>0.34594594594594597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7B-4B4B-BA3B-0B1B601711FE}"/>
            </c:ext>
          </c:extLst>
        </c:ser>
        <c:ser>
          <c:idx val="5"/>
          <c:order val="5"/>
          <c:tx>
            <c:v>Pitched AFPF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Sheet1!$A$48:$A$93</c:f>
              <c:numCache>
                <c:formatCode>General</c:formatCode>
                <c:ptCount val="46"/>
                <c:pt idx="0">
                  <c:v>-22</c:v>
                </c:pt>
                <c:pt idx="1">
                  <c:v>-21</c:v>
                </c:pt>
                <c:pt idx="2">
                  <c:v>-20</c:v>
                </c:pt>
                <c:pt idx="3">
                  <c:v>-19</c:v>
                </c:pt>
                <c:pt idx="4">
                  <c:v>-18</c:v>
                </c:pt>
                <c:pt idx="5">
                  <c:v>-17</c:v>
                </c:pt>
                <c:pt idx="6">
                  <c:v>-16</c:v>
                </c:pt>
                <c:pt idx="7">
                  <c:v>-15</c:v>
                </c:pt>
                <c:pt idx="8">
                  <c:v>-14</c:v>
                </c:pt>
                <c:pt idx="9">
                  <c:v>-13</c:v>
                </c:pt>
                <c:pt idx="10">
                  <c:v>-12</c:v>
                </c:pt>
                <c:pt idx="11">
                  <c:v>-11</c:v>
                </c:pt>
                <c:pt idx="12">
                  <c:v>-10</c:v>
                </c:pt>
                <c:pt idx="13">
                  <c:v>-9</c:v>
                </c:pt>
                <c:pt idx="14">
                  <c:v>-8</c:v>
                </c:pt>
                <c:pt idx="15">
                  <c:v>-7</c:v>
                </c:pt>
                <c:pt idx="16">
                  <c:v>-6</c:v>
                </c:pt>
                <c:pt idx="17">
                  <c:v>-5</c:v>
                </c:pt>
                <c:pt idx="18">
                  <c:v>-4</c:v>
                </c:pt>
                <c:pt idx="19">
                  <c:v>-3</c:v>
                </c:pt>
                <c:pt idx="20">
                  <c:v>-2</c:v>
                </c:pt>
                <c:pt idx="21">
                  <c:v>-1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13</c:v>
                </c:pt>
                <c:pt idx="37">
                  <c:v>14</c:v>
                </c:pt>
                <c:pt idx="38">
                  <c:v>15</c:v>
                </c:pt>
                <c:pt idx="39">
                  <c:v>16</c:v>
                </c:pt>
                <c:pt idx="40">
                  <c:v>17</c:v>
                </c:pt>
                <c:pt idx="41">
                  <c:v>18</c:v>
                </c:pt>
                <c:pt idx="42">
                  <c:v>19</c:v>
                </c:pt>
                <c:pt idx="43">
                  <c:v>20</c:v>
                </c:pt>
                <c:pt idx="44">
                  <c:v>21</c:v>
                </c:pt>
                <c:pt idx="45">
                  <c:v>22</c:v>
                </c:pt>
              </c:numCache>
            </c:numRef>
          </c:cat>
          <c:val>
            <c:numRef>
              <c:f>Sheet1!$F$48:$F$93</c:f>
              <c:numCache>
                <c:formatCode>General</c:formatCode>
                <c:ptCount val="46"/>
                <c:pt idx="0">
                  <c:v>0.34594594594594597</c:v>
                </c:pt>
                <c:pt idx="1">
                  <c:v>0.3570440110124472</c:v>
                </c:pt>
                <c:pt idx="2">
                  <c:v>0.36898088332234674</c:v>
                </c:pt>
                <c:pt idx="3">
                  <c:v>0.3818077007315257</c:v>
                </c:pt>
                <c:pt idx="4">
                  <c:v>0.39557129543336439</c:v>
                </c:pt>
                <c:pt idx="5">
                  <c:v>0.41031093478799902</c:v>
                </c:pt>
                <c:pt idx="6">
                  <c:v>0.42605405405405405</c:v>
                </c:pt>
                <c:pt idx="7">
                  <c:v>0.44281081081081086</c:v>
                </c:pt>
                <c:pt idx="8">
                  <c:v>0.46056732839033726</c:v>
                </c:pt>
                <c:pt idx="9">
                  <c:v>0.47927758346581872</c:v>
                </c:pt>
                <c:pt idx="10">
                  <c:v>0.49885405405405409</c:v>
                </c:pt>
                <c:pt idx="11">
                  <c:v>0.51915750232991609</c:v>
                </c:pt>
                <c:pt idx="12">
                  <c:v>0.53998663832371696</c:v>
                </c:pt>
                <c:pt idx="13">
                  <c:v>0.56106889084930633</c:v>
                </c:pt>
                <c:pt idx="14">
                  <c:v>0.58205405405405408</c:v>
                </c:pt>
                <c:pt idx="15">
                  <c:v>0.60251307044749669</c:v>
                </c:pt>
                <c:pt idx="16">
                  <c:v>0.62194446501295819</c:v>
                </c:pt>
                <c:pt idx="17">
                  <c:v>0.63979070885832456</c:v>
                </c:pt>
                <c:pt idx="18">
                  <c:v>0.65546581875993648</c:v>
                </c:pt>
                <c:pt idx="19">
                  <c:v>0.66839367669556349</c:v>
                </c:pt>
                <c:pt idx="20">
                  <c:v>0.67805405405405406</c:v>
                </c:pt>
                <c:pt idx="21">
                  <c:v>0.68403070775055208</c:v>
                </c:pt>
                <c:pt idx="22">
                  <c:v>0.68605405405405406</c:v>
                </c:pt>
                <c:pt idx="23">
                  <c:v>0.68605405405405406</c:v>
                </c:pt>
                <c:pt idx="24">
                  <c:v>0.68403070775055208</c:v>
                </c:pt>
                <c:pt idx="25">
                  <c:v>0.67805405405405406</c:v>
                </c:pt>
                <c:pt idx="26">
                  <c:v>0.66839367669556349</c:v>
                </c:pt>
                <c:pt idx="27">
                  <c:v>0.65546581875993648</c:v>
                </c:pt>
                <c:pt idx="28">
                  <c:v>0.63979070885832456</c:v>
                </c:pt>
                <c:pt idx="29">
                  <c:v>0.62194446501295819</c:v>
                </c:pt>
                <c:pt idx="30">
                  <c:v>0.60251307044749669</c:v>
                </c:pt>
                <c:pt idx="31">
                  <c:v>0.58205405405405408</c:v>
                </c:pt>
                <c:pt idx="32">
                  <c:v>0.56106889084930633</c:v>
                </c:pt>
                <c:pt idx="33">
                  <c:v>0.53998663832371696</c:v>
                </c:pt>
                <c:pt idx="34">
                  <c:v>0.51915750232991609</c:v>
                </c:pt>
                <c:pt idx="35">
                  <c:v>0.49885405405405409</c:v>
                </c:pt>
                <c:pt idx="36">
                  <c:v>0.47927758346581872</c:v>
                </c:pt>
                <c:pt idx="37">
                  <c:v>0.46056732839033726</c:v>
                </c:pt>
                <c:pt idx="38">
                  <c:v>0.44281081081081086</c:v>
                </c:pt>
                <c:pt idx="39">
                  <c:v>0.42605405405405405</c:v>
                </c:pt>
                <c:pt idx="40">
                  <c:v>0.41031093478799902</c:v>
                </c:pt>
                <c:pt idx="41">
                  <c:v>0.39557129543336439</c:v>
                </c:pt>
                <c:pt idx="42">
                  <c:v>0.3818077007315257</c:v>
                </c:pt>
                <c:pt idx="43">
                  <c:v>0.36898088332234674</c:v>
                </c:pt>
                <c:pt idx="44">
                  <c:v>0.3570440110124472</c:v>
                </c:pt>
                <c:pt idx="45">
                  <c:v>0.34594594594594597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F7B-4B4B-BA3B-0B1B601711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488304"/>
        <c:axId val="6964920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Sheet1!$A$48:$A$93</c15:sqref>
                        </c15:formulaRef>
                      </c:ext>
                    </c:extLst>
                    <c:numCache>
                      <c:formatCode>General</c:formatCode>
                      <c:ptCount val="46"/>
                      <c:pt idx="0">
                        <c:v>-22</c:v>
                      </c:pt>
                      <c:pt idx="1">
                        <c:v>-21</c:v>
                      </c:pt>
                      <c:pt idx="2">
                        <c:v>-20</c:v>
                      </c:pt>
                      <c:pt idx="3">
                        <c:v>-19</c:v>
                      </c:pt>
                      <c:pt idx="4">
                        <c:v>-18</c:v>
                      </c:pt>
                      <c:pt idx="5">
                        <c:v>-17</c:v>
                      </c:pt>
                      <c:pt idx="6">
                        <c:v>-16</c:v>
                      </c:pt>
                      <c:pt idx="7">
                        <c:v>-15</c:v>
                      </c:pt>
                      <c:pt idx="8">
                        <c:v>-14</c:v>
                      </c:pt>
                      <c:pt idx="9">
                        <c:v>-13</c:v>
                      </c:pt>
                      <c:pt idx="10">
                        <c:v>-12</c:v>
                      </c:pt>
                      <c:pt idx="11">
                        <c:v>-11</c:v>
                      </c:pt>
                      <c:pt idx="12">
                        <c:v>-10</c:v>
                      </c:pt>
                      <c:pt idx="13">
                        <c:v>-9</c:v>
                      </c:pt>
                      <c:pt idx="14">
                        <c:v>-8</c:v>
                      </c:pt>
                      <c:pt idx="15">
                        <c:v>-7</c:v>
                      </c:pt>
                      <c:pt idx="16">
                        <c:v>-6</c:v>
                      </c:pt>
                      <c:pt idx="17">
                        <c:v>-5</c:v>
                      </c:pt>
                      <c:pt idx="18">
                        <c:v>-4</c:v>
                      </c:pt>
                      <c:pt idx="19">
                        <c:v>-3</c:v>
                      </c:pt>
                      <c:pt idx="20">
                        <c:v>-2</c:v>
                      </c:pt>
                      <c:pt idx="21">
                        <c:v>-1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1</c:v>
                      </c:pt>
                      <c:pt idx="25">
                        <c:v>2</c:v>
                      </c:pt>
                      <c:pt idx="26">
                        <c:v>3</c:v>
                      </c:pt>
                      <c:pt idx="27">
                        <c:v>4</c:v>
                      </c:pt>
                      <c:pt idx="28">
                        <c:v>5</c:v>
                      </c:pt>
                      <c:pt idx="29">
                        <c:v>6</c:v>
                      </c:pt>
                      <c:pt idx="30">
                        <c:v>7</c:v>
                      </c:pt>
                      <c:pt idx="31">
                        <c:v>8</c:v>
                      </c:pt>
                      <c:pt idx="32">
                        <c:v>9</c:v>
                      </c:pt>
                      <c:pt idx="33">
                        <c:v>10</c:v>
                      </c:pt>
                      <c:pt idx="34">
                        <c:v>11</c:v>
                      </c:pt>
                      <c:pt idx="35">
                        <c:v>12</c:v>
                      </c:pt>
                      <c:pt idx="36">
                        <c:v>13</c:v>
                      </c:pt>
                      <c:pt idx="37">
                        <c:v>14</c:v>
                      </c:pt>
                      <c:pt idx="38">
                        <c:v>15</c:v>
                      </c:pt>
                      <c:pt idx="39">
                        <c:v>16</c:v>
                      </c:pt>
                      <c:pt idx="40">
                        <c:v>17</c:v>
                      </c:pt>
                      <c:pt idx="41">
                        <c:v>18</c:v>
                      </c:pt>
                      <c:pt idx="42">
                        <c:v>19</c:v>
                      </c:pt>
                      <c:pt idx="43">
                        <c:v>20</c:v>
                      </c:pt>
                      <c:pt idx="44">
                        <c:v>21</c:v>
                      </c:pt>
                      <c:pt idx="45">
                        <c:v>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Sheet1!$A$48:$A$93</c15:sqref>
                        </c15:formulaRef>
                      </c:ext>
                    </c:extLst>
                    <c:numCache>
                      <c:formatCode>General</c:formatCode>
                      <c:ptCount val="46"/>
                      <c:pt idx="0">
                        <c:v>-22</c:v>
                      </c:pt>
                      <c:pt idx="1">
                        <c:v>-21</c:v>
                      </c:pt>
                      <c:pt idx="2">
                        <c:v>-20</c:v>
                      </c:pt>
                      <c:pt idx="3">
                        <c:v>-19</c:v>
                      </c:pt>
                      <c:pt idx="4">
                        <c:v>-18</c:v>
                      </c:pt>
                      <c:pt idx="5">
                        <c:v>-17</c:v>
                      </c:pt>
                      <c:pt idx="6">
                        <c:v>-16</c:v>
                      </c:pt>
                      <c:pt idx="7">
                        <c:v>-15</c:v>
                      </c:pt>
                      <c:pt idx="8">
                        <c:v>-14</c:v>
                      </c:pt>
                      <c:pt idx="9">
                        <c:v>-13</c:v>
                      </c:pt>
                      <c:pt idx="10">
                        <c:v>-12</c:v>
                      </c:pt>
                      <c:pt idx="11">
                        <c:v>-11</c:v>
                      </c:pt>
                      <c:pt idx="12">
                        <c:v>-10</c:v>
                      </c:pt>
                      <c:pt idx="13">
                        <c:v>-9</c:v>
                      </c:pt>
                      <c:pt idx="14">
                        <c:v>-8</c:v>
                      </c:pt>
                      <c:pt idx="15">
                        <c:v>-7</c:v>
                      </c:pt>
                      <c:pt idx="16">
                        <c:v>-6</c:v>
                      </c:pt>
                      <c:pt idx="17">
                        <c:v>-5</c:v>
                      </c:pt>
                      <c:pt idx="18">
                        <c:v>-4</c:v>
                      </c:pt>
                      <c:pt idx="19">
                        <c:v>-3</c:v>
                      </c:pt>
                      <c:pt idx="20">
                        <c:v>-2</c:v>
                      </c:pt>
                      <c:pt idx="21">
                        <c:v>-1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1</c:v>
                      </c:pt>
                      <c:pt idx="25">
                        <c:v>2</c:v>
                      </c:pt>
                      <c:pt idx="26">
                        <c:v>3</c:v>
                      </c:pt>
                      <c:pt idx="27">
                        <c:v>4</c:v>
                      </c:pt>
                      <c:pt idx="28">
                        <c:v>5</c:v>
                      </c:pt>
                      <c:pt idx="29">
                        <c:v>6</c:v>
                      </c:pt>
                      <c:pt idx="30">
                        <c:v>7</c:v>
                      </c:pt>
                      <c:pt idx="31">
                        <c:v>8</c:v>
                      </c:pt>
                      <c:pt idx="32">
                        <c:v>9</c:v>
                      </c:pt>
                      <c:pt idx="33">
                        <c:v>10</c:v>
                      </c:pt>
                      <c:pt idx="34">
                        <c:v>11</c:v>
                      </c:pt>
                      <c:pt idx="35">
                        <c:v>12</c:v>
                      </c:pt>
                      <c:pt idx="36">
                        <c:v>13</c:v>
                      </c:pt>
                      <c:pt idx="37">
                        <c:v>14</c:v>
                      </c:pt>
                      <c:pt idx="38">
                        <c:v>15</c:v>
                      </c:pt>
                      <c:pt idx="39">
                        <c:v>16</c:v>
                      </c:pt>
                      <c:pt idx="40">
                        <c:v>17</c:v>
                      </c:pt>
                      <c:pt idx="41">
                        <c:v>18</c:v>
                      </c:pt>
                      <c:pt idx="42">
                        <c:v>19</c:v>
                      </c:pt>
                      <c:pt idx="43">
                        <c:v>20</c:v>
                      </c:pt>
                      <c:pt idx="44">
                        <c:v>21</c:v>
                      </c:pt>
                      <c:pt idx="45">
                        <c:v>22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C607-4959-A251-E1BFB52158A5}"/>
                  </c:ext>
                </c:extLst>
              </c15:ser>
            </c15:filteredLineSeries>
            <c15:filteredLineSeries>
              <c15:ser>
                <c:idx val="1"/>
                <c:order val="1"/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Sheet1!$A$48:$A$93</c15:sqref>
                        </c15:formulaRef>
                      </c:ext>
                    </c:extLst>
                    <c:numCache>
                      <c:formatCode>General</c:formatCode>
                      <c:ptCount val="46"/>
                      <c:pt idx="0">
                        <c:v>-22</c:v>
                      </c:pt>
                      <c:pt idx="1">
                        <c:v>-21</c:v>
                      </c:pt>
                      <c:pt idx="2">
                        <c:v>-20</c:v>
                      </c:pt>
                      <c:pt idx="3">
                        <c:v>-19</c:v>
                      </c:pt>
                      <c:pt idx="4">
                        <c:v>-18</c:v>
                      </c:pt>
                      <c:pt idx="5">
                        <c:v>-17</c:v>
                      </c:pt>
                      <c:pt idx="6">
                        <c:v>-16</c:v>
                      </c:pt>
                      <c:pt idx="7">
                        <c:v>-15</c:v>
                      </c:pt>
                      <c:pt idx="8">
                        <c:v>-14</c:v>
                      </c:pt>
                      <c:pt idx="9">
                        <c:v>-13</c:v>
                      </c:pt>
                      <c:pt idx="10">
                        <c:v>-12</c:v>
                      </c:pt>
                      <c:pt idx="11">
                        <c:v>-11</c:v>
                      </c:pt>
                      <c:pt idx="12">
                        <c:v>-10</c:v>
                      </c:pt>
                      <c:pt idx="13">
                        <c:v>-9</c:v>
                      </c:pt>
                      <c:pt idx="14">
                        <c:v>-8</c:v>
                      </c:pt>
                      <c:pt idx="15">
                        <c:v>-7</c:v>
                      </c:pt>
                      <c:pt idx="16">
                        <c:v>-6</c:v>
                      </c:pt>
                      <c:pt idx="17">
                        <c:v>-5</c:v>
                      </c:pt>
                      <c:pt idx="18">
                        <c:v>-4</c:v>
                      </c:pt>
                      <c:pt idx="19">
                        <c:v>-3</c:v>
                      </c:pt>
                      <c:pt idx="20">
                        <c:v>-2</c:v>
                      </c:pt>
                      <c:pt idx="21">
                        <c:v>-1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1</c:v>
                      </c:pt>
                      <c:pt idx="25">
                        <c:v>2</c:v>
                      </c:pt>
                      <c:pt idx="26">
                        <c:v>3</c:v>
                      </c:pt>
                      <c:pt idx="27">
                        <c:v>4</c:v>
                      </c:pt>
                      <c:pt idx="28">
                        <c:v>5</c:v>
                      </c:pt>
                      <c:pt idx="29">
                        <c:v>6</c:v>
                      </c:pt>
                      <c:pt idx="30">
                        <c:v>7</c:v>
                      </c:pt>
                      <c:pt idx="31">
                        <c:v>8</c:v>
                      </c:pt>
                      <c:pt idx="32">
                        <c:v>9</c:v>
                      </c:pt>
                      <c:pt idx="33">
                        <c:v>10</c:v>
                      </c:pt>
                      <c:pt idx="34">
                        <c:v>11</c:v>
                      </c:pt>
                      <c:pt idx="35">
                        <c:v>12</c:v>
                      </c:pt>
                      <c:pt idx="36">
                        <c:v>13</c:v>
                      </c:pt>
                      <c:pt idx="37">
                        <c:v>14</c:v>
                      </c:pt>
                      <c:pt idx="38">
                        <c:v>15</c:v>
                      </c:pt>
                      <c:pt idx="39">
                        <c:v>16</c:v>
                      </c:pt>
                      <c:pt idx="40">
                        <c:v>17</c:v>
                      </c:pt>
                      <c:pt idx="41">
                        <c:v>18</c:v>
                      </c:pt>
                      <c:pt idx="42">
                        <c:v>19</c:v>
                      </c:pt>
                      <c:pt idx="43">
                        <c:v>20</c:v>
                      </c:pt>
                      <c:pt idx="44">
                        <c:v>21</c:v>
                      </c:pt>
                      <c:pt idx="45">
                        <c:v>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Sheet1!$B$48:$B$93</c15:sqref>
                        </c15:formulaRef>
                      </c:ext>
                    </c:extLst>
                    <c:numCache>
                      <c:formatCode>General</c:formatCode>
                      <c:ptCount val="46"/>
                      <c:pt idx="0">
                        <c:v>5.5351351351351354</c:v>
                      </c:pt>
                      <c:pt idx="1">
                        <c:v>5.8766140602582499</c:v>
                      </c:pt>
                      <c:pt idx="2">
                        <c:v>6.2439024390243905</c:v>
                      </c:pt>
                      <c:pt idx="3">
                        <c:v>6.6385737439222039</c:v>
                      </c:pt>
                      <c:pt idx="4">
                        <c:v>7.0620689655172413</c:v>
                      </c:pt>
                      <c:pt idx="5">
                        <c:v>7.5155963302752298</c:v>
                      </c:pt>
                      <c:pt idx="6">
                        <c:v>8</c:v>
                      </c:pt>
                      <c:pt idx="7">
                        <c:v>8.5155925155925161</c:v>
                      </c:pt>
                      <c:pt idx="8">
                        <c:v>9.0619469026548671</c:v>
                      </c:pt>
                      <c:pt idx="9">
                        <c:v>9.6376470588235286</c:v>
                      </c:pt>
                      <c:pt idx="10">
                        <c:v>10.24</c:v>
                      </c:pt>
                      <c:pt idx="11">
                        <c:v>10.86472148541114</c:v>
                      </c:pt>
                      <c:pt idx="12">
                        <c:v>11.50561797752809</c:v>
                      </c:pt>
                      <c:pt idx="13">
                        <c:v>12.154302670623146</c:v>
                      </c:pt>
                      <c:pt idx="14">
                        <c:v>12.8</c:v>
                      </c:pt>
                      <c:pt idx="15">
                        <c:v>13.429508196721311</c:v>
                      </c:pt>
                      <c:pt idx="16">
                        <c:v>14.027397260273972</c:v>
                      </c:pt>
                      <c:pt idx="17">
                        <c:v>14.576512455516013</c:v>
                      </c:pt>
                      <c:pt idx="18">
                        <c:v>15.058823529411764</c:v>
                      </c:pt>
                      <c:pt idx="19">
                        <c:v>15.456603773584906</c:v>
                      </c:pt>
                      <c:pt idx="20">
                        <c:v>15.753846153846155</c:v>
                      </c:pt>
                      <c:pt idx="21">
                        <c:v>15.937743190661479</c:v>
                      </c:pt>
                      <c:pt idx="22">
                        <c:v>16</c:v>
                      </c:pt>
                      <c:pt idx="23">
                        <c:v>16</c:v>
                      </c:pt>
                      <c:pt idx="24">
                        <c:v>15.937743190661479</c:v>
                      </c:pt>
                      <c:pt idx="25">
                        <c:v>15.753846153846155</c:v>
                      </c:pt>
                      <c:pt idx="26">
                        <c:v>15.456603773584906</c:v>
                      </c:pt>
                      <c:pt idx="27">
                        <c:v>15.058823529411764</c:v>
                      </c:pt>
                      <c:pt idx="28">
                        <c:v>14.576512455516013</c:v>
                      </c:pt>
                      <c:pt idx="29">
                        <c:v>14.027397260273972</c:v>
                      </c:pt>
                      <c:pt idx="30">
                        <c:v>13.429508196721311</c:v>
                      </c:pt>
                      <c:pt idx="31">
                        <c:v>12.8</c:v>
                      </c:pt>
                      <c:pt idx="32">
                        <c:v>12.154302670623146</c:v>
                      </c:pt>
                      <c:pt idx="33">
                        <c:v>11.50561797752809</c:v>
                      </c:pt>
                      <c:pt idx="34">
                        <c:v>10.86472148541114</c:v>
                      </c:pt>
                      <c:pt idx="35">
                        <c:v>10.24</c:v>
                      </c:pt>
                      <c:pt idx="36">
                        <c:v>9.6376470588235286</c:v>
                      </c:pt>
                      <c:pt idx="37">
                        <c:v>9.0619469026548671</c:v>
                      </c:pt>
                      <c:pt idx="38">
                        <c:v>8.5155925155925161</c:v>
                      </c:pt>
                      <c:pt idx="39">
                        <c:v>8</c:v>
                      </c:pt>
                      <c:pt idx="40">
                        <c:v>7.5155963302752298</c:v>
                      </c:pt>
                      <c:pt idx="41">
                        <c:v>7.0620689655172413</c:v>
                      </c:pt>
                      <c:pt idx="42">
                        <c:v>6.6385737439222039</c:v>
                      </c:pt>
                      <c:pt idx="43">
                        <c:v>6.2439024390243905</c:v>
                      </c:pt>
                      <c:pt idx="44">
                        <c:v>5.8766140602582499</c:v>
                      </c:pt>
                      <c:pt idx="45">
                        <c:v>5.5351351351351354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0F7B-4B4B-BA3B-0B1B601711FE}"/>
                  </c:ext>
                </c:extLst>
              </c15:ser>
            </c15:filteredLineSeries>
            <c15:filteredLineSeries>
              <c15:ser>
                <c:idx val="2"/>
                <c:order val="2"/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Sheet1!$A$48:$A$93</c15:sqref>
                        </c15:formulaRef>
                      </c:ext>
                    </c:extLst>
                    <c:numCache>
                      <c:formatCode>General</c:formatCode>
                      <c:ptCount val="46"/>
                      <c:pt idx="0">
                        <c:v>-22</c:v>
                      </c:pt>
                      <c:pt idx="1">
                        <c:v>-21</c:v>
                      </c:pt>
                      <c:pt idx="2">
                        <c:v>-20</c:v>
                      </c:pt>
                      <c:pt idx="3">
                        <c:v>-19</c:v>
                      </c:pt>
                      <c:pt idx="4">
                        <c:v>-18</c:v>
                      </c:pt>
                      <c:pt idx="5">
                        <c:v>-17</c:v>
                      </c:pt>
                      <c:pt idx="6">
                        <c:v>-16</c:v>
                      </c:pt>
                      <c:pt idx="7">
                        <c:v>-15</c:v>
                      </c:pt>
                      <c:pt idx="8">
                        <c:v>-14</c:v>
                      </c:pt>
                      <c:pt idx="9">
                        <c:v>-13</c:v>
                      </c:pt>
                      <c:pt idx="10">
                        <c:v>-12</c:v>
                      </c:pt>
                      <c:pt idx="11">
                        <c:v>-11</c:v>
                      </c:pt>
                      <c:pt idx="12">
                        <c:v>-10</c:v>
                      </c:pt>
                      <c:pt idx="13">
                        <c:v>-9</c:v>
                      </c:pt>
                      <c:pt idx="14">
                        <c:v>-8</c:v>
                      </c:pt>
                      <c:pt idx="15">
                        <c:v>-7</c:v>
                      </c:pt>
                      <c:pt idx="16">
                        <c:v>-6</c:v>
                      </c:pt>
                      <c:pt idx="17">
                        <c:v>-5</c:v>
                      </c:pt>
                      <c:pt idx="18">
                        <c:v>-4</c:v>
                      </c:pt>
                      <c:pt idx="19">
                        <c:v>-3</c:v>
                      </c:pt>
                      <c:pt idx="20">
                        <c:v>-2</c:v>
                      </c:pt>
                      <c:pt idx="21">
                        <c:v>-1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1</c:v>
                      </c:pt>
                      <c:pt idx="25">
                        <c:v>2</c:v>
                      </c:pt>
                      <c:pt idx="26">
                        <c:v>3</c:v>
                      </c:pt>
                      <c:pt idx="27">
                        <c:v>4</c:v>
                      </c:pt>
                      <c:pt idx="28">
                        <c:v>5</c:v>
                      </c:pt>
                      <c:pt idx="29">
                        <c:v>6</c:v>
                      </c:pt>
                      <c:pt idx="30">
                        <c:v>7</c:v>
                      </c:pt>
                      <c:pt idx="31">
                        <c:v>8</c:v>
                      </c:pt>
                      <c:pt idx="32">
                        <c:v>9</c:v>
                      </c:pt>
                      <c:pt idx="33">
                        <c:v>10</c:v>
                      </c:pt>
                      <c:pt idx="34">
                        <c:v>11</c:v>
                      </c:pt>
                      <c:pt idx="35">
                        <c:v>12</c:v>
                      </c:pt>
                      <c:pt idx="36">
                        <c:v>13</c:v>
                      </c:pt>
                      <c:pt idx="37">
                        <c:v>14</c:v>
                      </c:pt>
                      <c:pt idx="38">
                        <c:v>15</c:v>
                      </c:pt>
                      <c:pt idx="39">
                        <c:v>16</c:v>
                      </c:pt>
                      <c:pt idx="40">
                        <c:v>17</c:v>
                      </c:pt>
                      <c:pt idx="41">
                        <c:v>18</c:v>
                      </c:pt>
                      <c:pt idx="42">
                        <c:v>19</c:v>
                      </c:pt>
                      <c:pt idx="43">
                        <c:v>20</c:v>
                      </c:pt>
                      <c:pt idx="44">
                        <c:v>21</c:v>
                      </c:pt>
                      <c:pt idx="45">
                        <c:v>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Sheet1!$C$48:$C$93</c15:sqref>
                        </c15:formulaRef>
                      </c:ext>
                    </c:extLst>
                    <c:numCache>
                      <c:formatCode>General</c:formatCode>
                      <c:ptCount val="46"/>
                      <c:pt idx="0">
                        <c:v>0</c:v>
                      </c:pt>
                      <c:pt idx="1">
                        <c:v>0.34147892512311451</c:v>
                      </c:pt>
                      <c:pt idx="2">
                        <c:v>0.70876730388925502</c:v>
                      </c:pt>
                      <c:pt idx="3">
                        <c:v>1.1034386087870685</c:v>
                      </c:pt>
                      <c:pt idx="4">
                        <c:v>1.5269338303821058</c:v>
                      </c:pt>
                      <c:pt idx="5">
                        <c:v>1.9804611951400943</c:v>
                      </c:pt>
                      <c:pt idx="6">
                        <c:v>2.4648648648648646</c:v>
                      </c:pt>
                      <c:pt idx="7">
                        <c:v>2.9804573804573806</c:v>
                      </c:pt>
                      <c:pt idx="8">
                        <c:v>3.5268117675197317</c:v>
                      </c:pt>
                      <c:pt idx="9">
                        <c:v>4.1025119236883931</c:v>
                      </c:pt>
                      <c:pt idx="10">
                        <c:v>4.7048648648648648</c:v>
                      </c:pt>
                      <c:pt idx="11">
                        <c:v>5.3295863502760046</c:v>
                      </c:pt>
                      <c:pt idx="12">
                        <c:v>5.9704828423929541</c:v>
                      </c:pt>
                      <c:pt idx="13">
                        <c:v>6.6191675354880104</c:v>
                      </c:pt>
                      <c:pt idx="14">
                        <c:v>7.2648648648648653</c:v>
                      </c:pt>
                      <c:pt idx="15">
                        <c:v>7.894373061586176</c:v>
                      </c:pt>
                      <c:pt idx="16">
                        <c:v>8.4922621251388364</c:v>
                      </c:pt>
                      <c:pt idx="17">
                        <c:v>9.041377320380878</c:v>
                      </c:pt>
                      <c:pt idx="18">
                        <c:v>9.5236883942766291</c:v>
                      </c:pt>
                      <c:pt idx="19">
                        <c:v>9.9214686384497703</c:v>
                      </c:pt>
                      <c:pt idx="20">
                        <c:v>10.218711018711019</c:v>
                      </c:pt>
                      <c:pt idx="21">
                        <c:v>10.402608055526343</c:v>
                      </c:pt>
                      <c:pt idx="22">
                        <c:v>10.464864864864865</c:v>
                      </c:pt>
                      <c:pt idx="23">
                        <c:v>10.464864864864865</c:v>
                      </c:pt>
                      <c:pt idx="24">
                        <c:v>10.402608055526343</c:v>
                      </c:pt>
                      <c:pt idx="25">
                        <c:v>10.218711018711019</c:v>
                      </c:pt>
                      <c:pt idx="26">
                        <c:v>9.9214686384497703</c:v>
                      </c:pt>
                      <c:pt idx="27">
                        <c:v>9.5236883942766291</c:v>
                      </c:pt>
                      <c:pt idx="28">
                        <c:v>9.041377320380878</c:v>
                      </c:pt>
                      <c:pt idx="29">
                        <c:v>8.4922621251388364</c:v>
                      </c:pt>
                      <c:pt idx="30">
                        <c:v>7.894373061586176</c:v>
                      </c:pt>
                      <c:pt idx="31">
                        <c:v>7.2648648648648653</c:v>
                      </c:pt>
                      <c:pt idx="32">
                        <c:v>6.6191675354880104</c:v>
                      </c:pt>
                      <c:pt idx="33">
                        <c:v>5.9704828423929541</c:v>
                      </c:pt>
                      <c:pt idx="34">
                        <c:v>5.3295863502760046</c:v>
                      </c:pt>
                      <c:pt idx="35">
                        <c:v>4.7048648648648648</c:v>
                      </c:pt>
                      <c:pt idx="36">
                        <c:v>4.1025119236883931</c:v>
                      </c:pt>
                      <c:pt idx="37">
                        <c:v>3.5268117675197317</c:v>
                      </c:pt>
                      <c:pt idx="38">
                        <c:v>2.9804573804573806</c:v>
                      </c:pt>
                      <c:pt idx="39">
                        <c:v>2.4648648648648646</c:v>
                      </c:pt>
                      <c:pt idx="40">
                        <c:v>1.9804611951400943</c:v>
                      </c:pt>
                      <c:pt idx="41">
                        <c:v>1.5269338303821058</c:v>
                      </c:pt>
                      <c:pt idx="42">
                        <c:v>1.1034386087870685</c:v>
                      </c:pt>
                      <c:pt idx="43">
                        <c:v>0.70876730388925502</c:v>
                      </c:pt>
                      <c:pt idx="44">
                        <c:v>0.34147892512311451</c:v>
                      </c:pt>
                      <c:pt idx="45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0F7B-4B4B-BA3B-0B1B601711FE}"/>
                  </c:ext>
                </c:extLst>
              </c15:ser>
            </c15:filteredLineSeries>
            <c15:filteredLineSeries>
              <c15:ser>
                <c:idx val="4"/>
                <c:order val="4"/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Sheet1!$A$48:$A$93</c15:sqref>
                        </c15:formulaRef>
                      </c:ext>
                    </c:extLst>
                    <c:numCache>
                      <c:formatCode>General</c:formatCode>
                      <c:ptCount val="46"/>
                      <c:pt idx="0">
                        <c:v>-22</c:v>
                      </c:pt>
                      <c:pt idx="1">
                        <c:v>-21</c:v>
                      </c:pt>
                      <c:pt idx="2">
                        <c:v>-20</c:v>
                      </c:pt>
                      <c:pt idx="3">
                        <c:v>-19</c:v>
                      </c:pt>
                      <c:pt idx="4">
                        <c:v>-18</c:v>
                      </c:pt>
                      <c:pt idx="5">
                        <c:v>-17</c:v>
                      </c:pt>
                      <c:pt idx="6">
                        <c:v>-16</c:v>
                      </c:pt>
                      <c:pt idx="7">
                        <c:v>-15</c:v>
                      </c:pt>
                      <c:pt idx="8">
                        <c:v>-14</c:v>
                      </c:pt>
                      <c:pt idx="9">
                        <c:v>-13</c:v>
                      </c:pt>
                      <c:pt idx="10">
                        <c:v>-12</c:v>
                      </c:pt>
                      <c:pt idx="11">
                        <c:v>-11</c:v>
                      </c:pt>
                      <c:pt idx="12">
                        <c:v>-10</c:v>
                      </c:pt>
                      <c:pt idx="13">
                        <c:v>-9</c:v>
                      </c:pt>
                      <c:pt idx="14">
                        <c:v>-8</c:v>
                      </c:pt>
                      <c:pt idx="15">
                        <c:v>-7</c:v>
                      </c:pt>
                      <c:pt idx="16">
                        <c:v>-6</c:v>
                      </c:pt>
                      <c:pt idx="17">
                        <c:v>-5</c:v>
                      </c:pt>
                      <c:pt idx="18">
                        <c:v>-4</c:v>
                      </c:pt>
                      <c:pt idx="19">
                        <c:v>-3</c:v>
                      </c:pt>
                      <c:pt idx="20">
                        <c:v>-2</c:v>
                      </c:pt>
                      <c:pt idx="21">
                        <c:v>-1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1</c:v>
                      </c:pt>
                      <c:pt idx="25">
                        <c:v>2</c:v>
                      </c:pt>
                      <c:pt idx="26">
                        <c:v>3</c:v>
                      </c:pt>
                      <c:pt idx="27">
                        <c:v>4</c:v>
                      </c:pt>
                      <c:pt idx="28">
                        <c:v>5</c:v>
                      </c:pt>
                      <c:pt idx="29">
                        <c:v>6</c:v>
                      </c:pt>
                      <c:pt idx="30">
                        <c:v>7</c:v>
                      </c:pt>
                      <c:pt idx="31">
                        <c:v>8</c:v>
                      </c:pt>
                      <c:pt idx="32">
                        <c:v>9</c:v>
                      </c:pt>
                      <c:pt idx="33">
                        <c:v>10</c:v>
                      </c:pt>
                      <c:pt idx="34">
                        <c:v>11</c:v>
                      </c:pt>
                      <c:pt idx="35">
                        <c:v>12</c:v>
                      </c:pt>
                      <c:pt idx="36">
                        <c:v>13</c:v>
                      </c:pt>
                      <c:pt idx="37">
                        <c:v>14</c:v>
                      </c:pt>
                      <c:pt idx="38">
                        <c:v>15</c:v>
                      </c:pt>
                      <c:pt idx="39">
                        <c:v>16</c:v>
                      </c:pt>
                      <c:pt idx="40">
                        <c:v>17</c:v>
                      </c:pt>
                      <c:pt idx="41">
                        <c:v>18</c:v>
                      </c:pt>
                      <c:pt idx="42">
                        <c:v>19</c:v>
                      </c:pt>
                      <c:pt idx="43">
                        <c:v>20</c:v>
                      </c:pt>
                      <c:pt idx="44">
                        <c:v>21</c:v>
                      </c:pt>
                      <c:pt idx="45">
                        <c:v>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Sheet1!$E$48:$E$93</c15:sqref>
                        </c15:formulaRef>
                      </c:ext>
                    </c:extLst>
                    <c:numCache>
                      <c:formatCode>General</c:formatCode>
                      <c:ptCount val="46"/>
                      <c:pt idx="0">
                        <c:v>5.5351351351351354</c:v>
                      </c:pt>
                      <c:pt idx="1">
                        <c:v>5.7127041761991553</c:v>
                      </c:pt>
                      <c:pt idx="2">
                        <c:v>5.9036941331575479</c:v>
                      </c:pt>
                      <c:pt idx="3">
                        <c:v>6.1089232117044112</c:v>
                      </c:pt>
                      <c:pt idx="4">
                        <c:v>6.3291407269338302</c:v>
                      </c:pt>
                      <c:pt idx="5">
                        <c:v>6.5649749566079842</c:v>
                      </c:pt>
                      <c:pt idx="6">
                        <c:v>6.8168648648648649</c:v>
                      </c:pt>
                      <c:pt idx="7">
                        <c:v>7.0849729729729738</c:v>
                      </c:pt>
                      <c:pt idx="8">
                        <c:v>7.3690772542453962</c:v>
                      </c:pt>
                      <c:pt idx="9">
                        <c:v>7.6684413354530996</c:v>
                      </c:pt>
                      <c:pt idx="10">
                        <c:v>7.9816648648648654</c:v>
                      </c:pt>
                      <c:pt idx="11">
                        <c:v>8.3065200372786574</c:v>
                      </c:pt>
                      <c:pt idx="12">
                        <c:v>8.6397862131794714</c:v>
                      </c:pt>
                      <c:pt idx="13">
                        <c:v>8.9771022535889013</c:v>
                      </c:pt>
                      <c:pt idx="14">
                        <c:v>9.3128648648648653</c:v>
                      </c:pt>
                      <c:pt idx="15">
                        <c:v>9.640209127159947</c:v>
                      </c:pt>
                      <c:pt idx="16">
                        <c:v>9.9511114402073311</c:v>
                      </c:pt>
                      <c:pt idx="17">
                        <c:v>10.236651341733193</c:v>
                      </c:pt>
                      <c:pt idx="18">
                        <c:v>10.487453100158984</c:v>
                      </c:pt>
                      <c:pt idx="19">
                        <c:v>10.694298827129016</c:v>
                      </c:pt>
                      <c:pt idx="20">
                        <c:v>10.848864864864865</c:v>
                      </c:pt>
                      <c:pt idx="21">
                        <c:v>10.944491324008833</c:v>
                      </c:pt>
                      <c:pt idx="22">
                        <c:v>10.976864864864865</c:v>
                      </c:pt>
                      <c:pt idx="23">
                        <c:v>10.976864864864865</c:v>
                      </c:pt>
                      <c:pt idx="24">
                        <c:v>10.944491324008833</c:v>
                      </c:pt>
                      <c:pt idx="25">
                        <c:v>10.848864864864865</c:v>
                      </c:pt>
                      <c:pt idx="26">
                        <c:v>10.694298827129016</c:v>
                      </c:pt>
                      <c:pt idx="27">
                        <c:v>10.487453100158984</c:v>
                      </c:pt>
                      <c:pt idx="28">
                        <c:v>10.236651341733193</c:v>
                      </c:pt>
                      <c:pt idx="29">
                        <c:v>9.9511114402073311</c:v>
                      </c:pt>
                      <c:pt idx="30">
                        <c:v>9.640209127159947</c:v>
                      </c:pt>
                      <c:pt idx="31">
                        <c:v>9.3128648648648653</c:v>
                      </c:pt>
                      <c:pt idx="32">
                        <c:v>8.9771022535889013</c:v>
                      </c:pt>
                      <c:pt idx="33">
                        <c:v>8.6397862131794714</c:v>
                      </c:pt>
                      <c:pt idx="34">
                        <c:v>8.3065200372786574</c:v>
                      </c:pt>
                      <c:pt idx="35">
                        <c:v>7.9816648648648654</c:v>
                      </c:pt>
                      <c:pt idx="36">
                        <c:v>7.6684413354530996</c:v>
                      </c:pt>
                      <c:pt idx="37">
                        <c:v>7.3690772542453962</c:v>
                      </c:pt>
                      <c:pt idx="38">
                        <c:v>7.0849729729729738</c:v>
                      </c:pt>
                      <c:pt idx="39">
                        <c:v>6.8168648648648649</c:v>
                      </c:pt>
                      <c:pt idx="40">
                        <c:v>6.5649749566079842</c:v>
                      </c:pt>
                      <c:pt idx="41">
                        <c:v>6.3291407269338302</c:v>
                      </c:pt>
                      <c:pt idx="42">
                        <c:v>6.1089232117044112</c:v>
                      </c:pt>
                      <c:pt idx="43">
                        <c:v>5.9036941331575479</c:v>
                      </c:pt>
                      <c:pt idx="44">
                        <c:v>5.7127041761991553</c:v>
                      </c:pt>
                      <c:pt idx="45">
                        <c:v>5.5351351351351354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0F7B-4B4B-BA3B-0B1B601711FE}"/>
                  </c:ext>
                </c:extLst>
              </c15:ser>
            </c15:filteredLineSeries>
          </c:ext>
        </c:extLst>
      </c:lineChart>
      <c:catAx>
        <c:axId val="604883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Distance from Meridian (deg)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649200"/>
        <c:crosses val="autoZero"/>
        <c:auto val="1"/>
        <c:lblAlgn val="ctr"/>
        <c:lblOffset val="100"/>
        <c:noMultiLvlLbl val="0"/>
      </c:catAx>
      <c:valAx>
        <c:axId val="69649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Distnace</a:t>
                </a:r>
                <a:r>
                  <a:rPr lang="en-AU" baseline="0"/>
                  <a:t> form Origin (m)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488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PFGO Response Profile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Sheet1!$J$25:$J$39</c:f>
              <c:numCache>
                <c:formatCode>General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cat>
          <c:val>
            <c:numRef>
              <c:f>Sheet1!$K$25:$K$39</c:f>
              <c:numCache>
                <c:formatCode>General</c:formatCode>
                <c:ptCount val="15"/>
                <c:pt idx="0">
                  <c:v>0</c:v>
                </c:pt>
                <c:pt idx="1">
                  <c:v>6.0000000000000053E-2</c:v>
                </c:pt>
                <c:pt idx="2">
                  <c:v>0.12000000000000011</c:v>
                </c:pt>
                <c:pt idx="3">
                  <c:v>0.18000000000000016</c:v>
                </c:pt>
                <c:pt idx="4">
                  <c:v>0.24000000000000021</c:v>
                </c:pt>
                <c:pt idx="5">
                  <c:v>0.30000000000000071</c:v>
                </c:pt>
                <c:pt idx="6">
                  <c:v>0.36000000000000032</c:v>
                </c:pt>
                <c:pt idx="7">
                  <c:v>0.41999999999999993</c:v>
                </c:pt>
                <c:pt idx="8">
                  <c:v>0.48000000000000043</c:v>
                </c:pt>
                <c:pt idx="9">
                  <c:v>0.54000000000000092</c:v>
                </c:pt>
                <c:pt idx="10">
                  <c:v>0.60000000000000142</c:v>
                </c:pt>
                <c:pt idx="11">
                  <c:v>0.66000000000000014</c:v>
                </c:pt>
                <c:pt idx="12">
                  <c:v>0.72000000000000064</c:v>
                </c:pt>
                <c:pt idx="13">
                  <c:v>0.78000000000000114</c:v>
                </c:pt>
                <c:pt idx="14">
                  <c:v>0.83999999999999986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B5-4782-9C24-2D00FA582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6447200"/>
        <c:axId val="1066944752"/>
      </c:lineChart>
      <c:catAx>
        <c:axId val="816447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PFGI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944752"/>
        <c:crosses val="autoZero"/>
        <c:auto val="1"/>
        <c:lblAlgn val="ctr"/>
        <c:lblOffset val="100"/>
        <c:noMultiLvlLbl val="0"/>
      </c:catAx>
      <c:valAx>
        <c:axId val="1066944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PFGO</a:t>
                </a:r>
                <a:r>
                  <a:rPr lang="en-AU" baseline="0"/>
                  <a:t> (kT)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6447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78581</xdr:colOff>
      <xdr:row>4</xdr:row>
      <xdr:rowOff>52387</xdr:rowOff>
    </xdr:from>
    <xdr:to>
      <xdr:col>14</xdr:col>
      <xdr:colOff>764381</xdr:colOff>
      <xdr:row>19</xdr:row>
      <xdr:rowOff>80962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4DB4287-3BD1-4059-B8DA-1FCDEC79F2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454818</xdr:colOff>
      <xdr:row>25</xdr:row>
      <xdr:rowOff>76200</xdr:rowOff>
    </xdr:from>
    <xdr:to>
      <xdr:col>19</xdr:col>
      <xdr:colOff>321468</xdr:colOff>
      <xdr:row>40</xdr:row>
      <xdr:rowOff>104775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1439F38-1EAB-4415-9A63-9B525D7646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16"/>
  <sheetViews>
    <sheetView tabSelected="1" workbookViewId="0">
      <selection activeCell="N24" sqref="N24"/>
    </sheetView>
  </sheetViews>
  <sheetFormatPr defaultRowHeight="15" x14ac:dyDescent="0.25"/>
  <cols>
    <col min="1" max="1" width="21.42578125" customWidth="1"/>
    <col min="3" max="4" width="11.140625" customWidth="1"/>
    <col min="7" max="7" width="10.140625" customWidth="1"/>
    <col min="15" max="15" width="11.42578125" customWidth="1"/>
  </cols>
  <sheetData>
    <row r="1" spans="1:15" ht="15.75" thickBot="1" x14ac:dyDescent="0.3">
      <c r="A1" s="1" t="s">
        <v>15</v>
      </c>
      <c r="B1" s="20">
        <v>8</v>
      </c>
      <c r="C1" t="s">
        <v>8</v>
      </c>
      <c r="E1" s="22">
        <v>0.48</v>
      </c>
      <c r="F1" s="1" t="s">
        <v>11</v>
      </c>
      <c r="G1" s="1">
        <f>E25/H25</f>
        <v>1.983125</v>
      </c>
      <c r="H1" s="1" t="s">
        <v>0</v>
      </c>
      <c r="I1" s="1">
        <f>B25/H25</f>
        <v>2.890625</v>
      </c>
      <c r="O1" t="s">
        <v>6</v>
      </c>
    </row>
    <row r="2" spans="1:15" ht="16.5" thickTop="1" thickBot="1" x14ac:dyDescent="0.3">
      <c r="A2" s="2" t="s">
        <v>16</v>
      </c>
      <c r="B2" s="21">
        <v>8</v>
      </c>
      <c r="C2" t="s">
        <v>9</v>
      </c>
      <c r="E2" s="22">
        <v>16</v>
      </c>
      <c r="F2" s="2" t="s">
        <v>12</v>
      </c>
      <c r="G2" s="2">
        <f>E71/H71</f>
        <v>1.983125</v>
      </c>
      <c r="H2" s="2" t="s">
        <v>0</v>
      </c>
      <c r="I2" s="2">
        <f>B71/H71</f>
        <v>2.890625</v>
      </c>
    </row>
    <row r="3" spans="1:15" ht="15.75" thickTop="1" x14ac:dyDescent="0.25"/>
    <row r="4" spans="1:15" ht="30" x14ac:dyDescent="0.25">
      <c r="B4" t="s">
        <v>13</v>
      </c>
      <c r="C4" s="15" t="s">
        <v>10</v>
      </c>
      <c r="D4" t="s">
        <v>7</v>
      </c>
      <c r="E4" s="15" t="s">
        <v>14</v>
      </c>
      <c r="F4" t="s">
        <v>7</v>
      </c>
    </row>
    <row r="5" spans="1:15" x14ac:dyDescent="0.25">
      <c r="A5">
        <v>-20</v>
      </c>
      <c r="B5">
        <f t="shared" ref="B5:B24" si="0">(8*POWER($B$1,3))/(POWER(A5,2)+(4*POWER($B$1,2)))</f>
        <v>6.2439024390243905</v>
      </c>
      <c r="C5">
        <f>B5-B$5</f>
        <v>0</v>
      </c>
      <c r="D5">
        <f t="shared" ref="D5:D24" si="1">B5/$E$2</f>
        <v>0.3902439024390244</v>
      </c>
      <c r="E5">
        <f t="shared" ref="E5" si="2">B5-(C5*$E$1)</f>
        <v>6.2439024390243905</v>
      </c>
      <c r="F5">
        <f>E5/$E$2</f>
        <v>0.3902439024390244</v>
      </c>
    </row>
    <row r="6" spans="1:15" x14ac:dyDescent="0.25">
      <c r="A6">
        <v>-19</v>
      </c>
      <c r="B6">
        <f t="shared" si="0"/>
        <v>6.6385737439222039</v>
      </c>
      <c r="C6">
        <f>B6-B$5</f>
        <v>0.39467130489781344</v>
      </c>
      <c r="D6">
        <f t="shared" si="1"/>
        <v>0.41491085899513774</v>
      </c>
      <c r="E6">
        <f t="shared" ref="E6:E24" si="3">B6-(C6*$E$1)</f>
        <v>6.4491315175712538</v>
      </c>
      <c r="F6">
        <f t="shared" ref="F6:F74" si="4">E6/$E$2</f>
        <v>0.40307071984820336</v>
      </c>
    </row>
    <row r="7" spans="1:15" x14ac:dyDescent="0.25">
      <c r="A7">
        <v>-18</v>
      </c>
      <c r="B7">
        <f t="shared" si="0"/>
        <v>7.0620689655172413</v>
      </c>
      <c r="C7">
        <f t="shared" ref="C7:C24" si="5">B7-B$5</f>
        <v>0.81816652649285082</v>
      </c>
      <c r="D7">
        <f t="shared" si="1"/>
        <v>0.44137931034482758</v>
      </c>
      <c r="E7">
        <f t="shared" si="3"/>
        <v>6.6693490328006728</v>
      </c>
      <c r="F7">
        <f t="shared" si="4"/>
        <v>0.41683431455004205</v>
      </c>
    </row>
    <row r="8" spans="1:15" x14ac:dyDescent="0.25">
      <c r="A8">
        <v>-17</v>
      </c>
      <c r="B8">
        <f t="shared" si="0"/>
        <v>7.5155963302752298</v>
      </c>
      <c r="C8">
        <f t="shared" si="5"/>
        <v>1.2716938912508393</v>
      </c>
      <c r="D8">
        <f t="shared" si="1"/>
        <v>0.46972477064220186</v>
      </c>
      <c r="E8">
        <f t="shared" si="3"/>
        <v>6.9051832624748268</v>
      </c>
      <c r="F8">
        <f t="shared" si="4"/>
        <v>0.43157395390467668</v>
      </c>
    </row>
    <row r="9" spans="1:15" x14ac:dyDescent="0.25">
      <c r="A9">
        <v>-16</v>
      </c>
      <c r="B9">
        <f t="shared" si="0"/>
        <v>8</v>
      </c>
      <c r="C9">
        <f t="shared" si="5"/>
        <v>1.7560975609756095</v>
      </c>
      <c r="D9">
        <f t="shared" si="1"/>
        <v>0.5</v>
      </c>
      <c r="E9">
        <f t="shared" si="3"/>
        <v>7.1570731707317075</v>
      </c>
      <c r="F9">
        <f t="shared" si="4"/>
        <v>0.44731707317073172</v>
      </c>
    </row>
    <row r="10" spans="1:15" x14ac:dyDescent="0.25">
      <c r="A10">
        <v>-15</v>
      </c>
      <c r="B10">
        <f t="shared" si="0"/>
        <v>8.5155925155925161</v>
      </c>
      <c r="C10">
        <f t="shared" si="5"/>
        <v>2.2716900765681256</v>
      </c>
      <c r="D10">
        <f t="shared" si="1"/>
        <v>0.53222453222453225</v>
      </c>
      <c r="E10">
        <f t="shared" si="3"/>
        <v>7.4251812788398155</v>
      </c>
      <c r="F10">
        <f t="shared" si="4"/>
        <v>0.46407382992748847</v>
      </c>
    </row>
    <row r="11" spans="1:15" x14ac:dyDescent="0.25">
      <c r="A11">
        <v>-14</v>
      </c>
      <c r="B11">
        <f t="shared" si="0"/>
        <v>9.0619469026548671</v>
      </c>
      <c r="C11">
        <f t="shared" si="5"/>
        <v>2.8180444636304767</v>
      </c>
      <c r="D11">
        <f t="shared" si="1"/>
        <v>0.5663716814159292</v>
      </c>
      <c r="E11">
        <f t="shared" si="3"/>
        <v>7.7092855601122388</v>
      </c>
      <c r="F11">
        <f t="shared" si="4"/>
        <v>0.48183034750701492</v>
      </c>
    </row>
    <row r="12" spans="1:15" x14ac:dyDescent="0.25">
      <c r="A12">
        <v>-13</v>
      </c>
      <c r="B12">
        <f t="shared" si="0"/>
        <v>9.6376470588235286</v>
      </c>
      <c r="C12">
        <f t="shared" si="5"/>
        <v>3.3937446197991381</v>
      </c>
      <c r="D12">
        <f t="shared" si="1"/>
        <v>0.60235294117647054</v>
      </c>
      <c r="E12">
        <f t="shared" si="3"/>
        <v>8.0086496413199431</v>
      </c>
      <c r="F12">
        <f t="shared" si="4"/>
        <v>0.50054060258249644</v>
      </c>
    </row>
    <row r="13" spans="1:15" x14ac:dyDescent="0.25">
      <c r="A13">
        <v>-12</v>
      </c>
      <c r="B13">
        <f t="shared" si="0"/>
        <v>10.24</v>
      </c>
      <c r="C13">
        <f t="shared" si="5"/>
        <v>3.9960975609756098</v>
      </c>
      <c r="D13">
        <f t="shared" si="1"/>
        <v>0.64</v>
      </c>
      <c r="E13">
        <f t="shared" si="3"/>
        <v>8.321873170731708</v>
      </c>
      <c r="F13">
        <f t="shared" si="4"/>
        <v>0.52011707317073175</v>
      </c>
    </row>
    <row r="14" spans="1:15" x14ac:dyDescent="0.25">
      <c r="A14">
        <v>-11</v>
      </c>
      <c r="B14">
        <f t="shared" si="0"/>
        <v>10.86472148541114</v>
      </c>
      <c r="C14">
        <f t="shared" si="5"/>
        <v>4.6208190463867496</v>
      </c>
      <c r="D14">
        <f t="shared" si="1"/>
        <v>0.67904509283819625</v>
      </c>
      <c r="E14">
        <f t="shared" si="3"/>
        <v>8.6467283431455009</v>
      </c>
      <c r="F14">
        <f t="shared" si="4"/>
        <v>0.5404205214465938</v>
      </c>
    </row>
    <row r="15" spans="1:15" x14ac:dyDescent="0.25">
      <c r="A15">
        <v>-10</v>
      </c>
      <c r="B15">
        <f t="shared" si="0"/>
        <v>11.50561797752809</v>
      </c>
      <c r="C15">
        <f t="shared" si="5"/>
        <v>5.2617155385036991</v>
      </c>
      <c r="D15">
        <f t="shared" si="1"/>
        <v>0.7191011235955056</v>
      </c>
      <c r="E15">
        <f t="shared" si="3"/>
        <v>8.9799945190463148</v>
      </c>
      <c r="F15">
        <f t="shared" si="4"/>
        <v>0.56124965744039468</v>
      </c>
    </row>
    <row r="16" spans="1:15" x14ac:dyDescent="0.25">
      <c r="A16">
        <v>-9</v>
      </c>
      <c r="B16">
        <f t="shared" si="0"/>
        <v>12.154302670623146</v>
      </c>
      <c r="C16">
        <f t="shared" si="5"/>
        <v>5.9104002315987554</v>
      </c>
      <c r="D16">
        <f t="shared" si="1"/>
        <v>0.75964391691394662</v>
      </c>
      <c r="E16">
        <f t="shared" si="3"/>
        <v>9.317310559455743</v>
      </c>
      <c r="F16">
        <f t="shared" si="4"/>
        <v>0.58233190996598394</v>
      </c>
    </row>
    <row r="17" spans="1:14" x14ac:dyDescent="0.25">
      <c r="A17">
        <v>-8</v>
      </c>
      <c r="B17">
        <f t="shared" si="0"/>
        <v>12.8</v>
      </c>
      <c r="C17">
        <f t="shared" si="5"/>
        <v>6.5560975609756103</v>
      </c>
      <c r="D17">
        <f t="shared" si="1"/>
        <v>0.8</v>
      </c>
      <c r="E17">
        <f t="shared" si="3"/>
        <v>9.6530731707317088</v>
      </c>
      <c r="F17">
        <f t="shared" si="4"/>
        <v>0.6033170731707318</v>
      </c>
    </row>
    <row r="18" spans="1:14" x14ac:dyDescent="0.25">
      <c r="A18">
        <v>-7</v>
      </c>
      <c r="B18">
        <f t="shared" si="0"/>
        <v>13.429508196721311</v>
      </c>
      <c r="C18">
        <f t="shared" si="5"/>
        <v>7.185605757696921</v>
      </c>
      <c r="D18">
        <f t="shared" si="1"/>
        <v>0.83934426229508197</v>
      </c>
      <c r="E18">
        <f t="shared" si="3"/>
        <v>9.9804174330267905</v>
      </c>
      <c r="F18">
        <f t="shared" si="4"/>
        <v>0.62377608956417441</v>
      </c>
    </row>
    <row r="19" spans="1:14" x14ac:dyDescent="0.25">
      <c r="A19">
        <v>-6</v>
      </c>
      <c r="B19">
        <f t="shared" si="0"/>
        <v>14.027397260273972</v>
      </c>
      <c r="C19">
        <f t="shared" si="5"/>
        <v>7.7834948212495814</v>
      </c>
      <c r="D19">
        <f t="shared" si="1"/>
        <v>0.87671232876712324</v>
      </c>
      <c r="E19">
        <f t="shared" si="3"/>
        <v>10.291319746074173</v>
      </c>
      <c r="F19">
        <f t="shared" si="4"/>
        <v>0.6432074841296358</v>
      </c>
    </row>
    <row r="20" spans="1:14" x14ac:dyDescent="0.25">
      <c r="A20">
        <v>-5</v>
      </c>
      <c r="B20">
        <f t="shared" si="0"/>
        <v>14.576512455516013</v>
      </c>
      <c r="C20">
        <f t="shared" si="5"/>
        <v>8.332610016491623</v>
      </c>
      <c r="D20">
        <f t="shared" si="1"/>
        <v>0.91103202846975084</v>
      </c>
      <c r="E20">
        <f t="shared" si="3"/>
        <v>10.576859647600035</v>
      </c>
      <c r="F20">
        <f t="shared" si="4"/>
        <v>0.66105372797500217</v>
      </c>
    </row>
    <row r="21" spans="1:14" x14ac:dyDescent="0.25">
      <c r="A21">
        <v>-4</v>
      </c>
      <c r="B21">
        <f t="shared" si="0"/>
        <v>15.058823529411764</v>
      </c>
      <c r="C21">
        <f t="shared" si="5"/>
        <v>8.814921090387374</v>
      </c>
      <c r="D21">
        <f t="shared" si="1"/>
        <v>0.94117647058823528</v>
      </c>
      <c r="E21">
        <f t="shared" si="3"/>
        <v>10.827661406025825</v>
      </c>
      <c r="F21">
        <f t="shared" si="4"/>
        <v>0.67672883787661409</v>
      </c>
    </row>
    <row r="22" spans="1:14" x14ac:dyDescent="0.25">
      <c r="A22">
        <v>-3</v>
      </c>
      <c r="B22">
        <f t="shared" si="0"/>
        <v>15.456603773584906</v>
      </c>
      <c r="C22">
        <f t="shared" si="5"/>
        <v>9.2127013345605153</v>
      </c>
      <c r="D22">
        <f t="shared" si="1"/>
        <v>0.96603773584905661</v>
      </c>
      <c r="E22">
        <f t="shared" si="3"/>
        <v>11.034507132995859</v>
      </c>
      <c r="F22">
        <f t="shared" si="4"/>
        <v>0.6896566958122412</v>
      </c>
    </row>
    <row r="23" spans="1:14" x14ac:dyDescent="0.25">
      <c r="A23">
        <v>-2</v>
      </c>
      <c r="B23">
        <f t="shared" si="0"/>
        <v>15.753846153846155</v>
      </c>
      <c r="C23">
        <f t="shared" si="5"/>
        <v>9.5099437148217643</v>
      </c>
      <c r="D23">
        <f t="shared" si="1"/>
        <v>0.98461538461538467</v>
      </c>
      <c r="E23">
        <f t="shared" si="3"/>
        <v>11.189073170731708</v>
      </c>
      <c r="F23">
        <f t="shared" si="4"/>
        <v>0.69931707317073177</v>
      </c>
      <c r="J23" s="19" t="s">
        <v>17</v>
      </c>
    </row>
    <row r="24" spans="1:14" ht="15.75" thickBot="1" x14ac:dyDescent="0.3">
      <c r="A24">
        <v>-1</v>
      </c>
      <c r="B24">
        <f t="shared" si="0"/>
        <v>15.937743190661479</v>
      </c>
      <c r="C24">
        <f t="shared" si="5"/>
        <v>9.6938407516370884</v>
      </c>
      <c r="D24">
        <f t="shared" si="1"/>
        <v>0.99610894941634243</v>
      </c>
      <c r="E24">
        <f t="shared" si="3"/>
        <v>11.284699629875677</v>
      </c>
      <c r="F24">
        <f t="shared" si="4"/>
        <v>0.7052937268672298</v>
      </c>
      <c r="J24" t="s">
        <v>18</v>
      </c>
      <c r="K24" t="s">
        <v>8</v>
      </c>
      <c r="M24" t="s">
        <v>19</v>
      </c>
      <c r="N24" s="22">
        <v>0.94</v>
      </c>
    </row>
    <row r="25" spans="1:14" ht="15.75" thickTop="1" x14ac:dyDescent="0.25">
      <c r="A25" s="1">
        <v>0</v>
      </c>
      <c r="B25" s="1">
        <f>(8*POWER($B$1,3))/(POWER(A25,2)+(4*POWER($B$1,2)))</f>
        <v>16</v>
      </c>
      <c r="C25" s="1">
        <f>B25-H$25</f>
        <v>10.464864864864865</v>
      </c>
      <c r="D25" s="1">
        <f>B25/$E$2</f>
        <v>1</v>
      </c>
      <c r="E25" s="1">
        <f>B25-(C25*$E$1)</f>
        <v>10.976864864864865</v>
      </c>
      <c r="F25" s="1">
        <f t="shared" si="4"/>
        <v>0.68605405405405406</v>
      </c>
      <c r="G25" s="1" t="s">
        <v>1</v>
      </c>
      <c r="H25" s="1">
        <f>B48</f>
        <v>5.5351351351351354</v>
      </c>
      <c r="J25">
        <v>0</v>
      </c>
      <c r="K25">
        <f>J25-(J25*$N$24)</f>
        <v>0</v>
      </c>
      <c r="N25" t="s">
        <v>3</v>
      </c>
    </row>
    <row r="26" spans="1:14" x14ac:dyDescent="0.25">
      <c r="A26" s="1">
        <v>1</v>
      </c>
      <c r="B26" s="1">
        <f t="shared" ref="B26:B70" si="6">(8*POWER($B$1,3))/(POWER(A26,2)+(4*POWER($B$1,2)))</f>
        <v>15.937743190661479</v>
      </c>
      <c r="C26" s="1">
        <f t="shared" ref="C26:C70" si="7">B26-H$25</f>
        <v>10.402608055526343</v>
      </c>
      <c r="D26" s="1">
        <f t="shared" ref="D26:D99" si="8">B26/$E$2</f>
        <v>0.99610894941634243</v>
      </c>
      <c r="E26" s="1">
        <f t="shared" ref="E26:E48" si="9">B26-(C26*$E$1)</f>
        <v>10.944491324008833</v>
      </c>
      <c r="F26" s="1">
        <f t="shared" si="4"/>
        <v>0.68403070775055208</v>
      </c>
      <c r="J26">
        <v>1</v>
      </c>
      <c r="K26">
        <f>J26-(J26*$N$24)</f>
        <v>6.0000000000000053E-2</v>
      </c>
    </row>
    <row r="27" spans="1:14" x14ac:dyDescent="0.25">
      <c r="A27" s="1">
        <v>2</v>
      </c>
      <c r="B27" s="1">
        <f t="shared" si="6"/>
        <v>15.753846153846155</v>
      </c>
      <c r="C27" s="1">
        <f t="shared" si="7"/>
        <v>10.218711018711019</v>
      </c>
      <c r="D27" s="1">
        <f t="shared" si="8"/>
        <v>0.98461538461538467</v>
      </c>
      <c r="E27" s="1">
        <f t="shared" si="9"/>
        <v>10.848864864864865</v>
      </c>
      <c r="F27" s="1">
        <f t="shared" si="4"/>
        <v>0.67805405405405406</v>
      </c>
      <c r="J27">
        <v>2</v>
      </c>
      <c r="K27">
        <f t="shared" ref="K27:K39" si="10">J27-(J27*$N$24)</f>
        <v>0.12000000000000011</v>
      </c>
    </row>
    <row r="28" spans="1:14" x14ac:dyDescent="0.25">
      <c r="A28" s="1">
        <v>3</v>
      </c>
      <c r="B28" s="1">
        <f t="shared" si="6"/>
        <v>15.456603773584906</v>
      </c>
      <c r="C28" s="1">
        <f t="shared" si="7"/>
        <v>9.9214686384497703</v>
      </c>
      <c r="D28" s="1">
        <f t="shared" si="8"/>
        <v>0.96603773584905661</v>
      </c>
      <c r="E28" s="1">
        <f t="shared" si="9"/>
        <v>10.694298827129016</v>
      </c>
      <c r="F28" s="1">
        <f t="shared" si="4"/>
        <v>0.66839367669556349</v>
      </c>
      <c r="J28">
        <v>3</v>
      </c>
      <c r="K28">
        <f t="shared" si="10"/>
        <v>0.18000000000000016</v>
      </c>
    </row>
    <row r="29" spans="1:14" x14ac:dyDescent="0.25">
      <c r="A29" s="1">
        <v>4</v>
      </c>
      <c r="B29" s="1">
        <f t="shared" si="6"/>
        <v>15.058823529411764</v>
      </c>
      <c r="C29" s="1">
        <f t="shared" si="7"/>
        <v>9.5236883942766291</v>
      </c>
      <c r="D29" s="1">
        <f t="shared" si="8"/>
        <v>0.94117647058823528</v>
      </c>
      <c r="E29" s="1">
        <f t="shared" si="9"/>
        <v>10.487453100158984</v>
      </c>
      <c r="F29" s="1">
        <f t="shared" si="4"/>
        <v>0.65546581875993648</v>
      </c>
      <c r="J29">
        <v>4</v>
      </c>
      <c r="K29">
        <f t="shared" si="10"/>
        <v>0.24000000000000021</v>
      </c>
    </row>
    <row r="30" spans="1:14" x14ac:dyDescent="0.25">
      <c r="A30" s="1">
        <v>5</v>
      </c>
      <c r="B30" s="1">
        <f t="shared" si="6"/>
        <v>14.576512455516013</v>
      </c>
      <c r="C30" s="1">
        <f t="shared" si="7"/>
        <v>9.041377320380878</v>
      </c>
      <c r="D30" s="1">
        <f t="shared" si="8"/>
        <v>0.91103202846975084</v>
      </c>
      <c r="E30" s="1">
        <f t="shared" si="9"/>
        <v>10.236651341733193</v>
      </c>
      <c r="F30" s="1">
        <f t="shared" si="4"/>
        <v>0.63979070885832456</v>
      </c>
      <c r="J30">
        <v>5</v>
      </c>
      <c r="K30">
        <f t="shared" si="10"/>
        <v>0.30000000000000071</v>
      </c>
    </row>
    <row r="31" spans="1:14" x14ac:dyDescent="0.25">
      <c r="A31" s="1">
        <v>6</v>
      </c>
      <c r="B31" s="1">
        <f t="shared" si="6"/>
        <v>14.027397260273972</v>
      </c>
      <c r="C31" s="1">
        <f t="shared" si="7"/>
        <v>8.4922621251388364</v>
      </c>
      <c r="D31" s="1">
        <f t="shared" si="8"/>
        <v>0.87671232876712324</v>
      </c>
      <c r="E31" s="1">
        <f t="shared" si="9"/>
        <v>9.9511114402073311</v>
      </c>
      <c r="F31" s="1">
        <f t="shared" si="4"/>
        <v>0.62194446501295819</v>
      </c>
      <c r="J31">
        <v>6</v>
      </c>
      <c r="K31">
        <f t="shared" si="10"/>
        <v>0.36000000000000032</v>
      </c>
    </row>
    <row r="32" spans="1:14" x14ac:dyDescent="0.25">
      <c r="A32" s="1">
        <v>7</v>
      </c>
      <c r="B32" s="1">
        <f t="shared" si="6"/>
        <v>13.429508196721311</v>
      </c>
      <c r="C32" s="1">
        <f t="shared" si="7"/>
        <v>7.894373061586176</v>
      </c>
      <c r="D32" s="1">
        <f t="shared" si="8"/>
        <v>0.83934426229508197</v>
      </c>
      <c r="E32" s="1">
        <f t="shared" si="9"/>
        <v>9.640209127159947</v>
      </c>
      <c r="F32" s="1">
        <f t="shared" si="4"/>
        <v>0.60251307044749669</v>
      </c>
      <c r="J32">
        <v>7</v>
      </c>
      <c r="K32">
        <f t="shared" si="10"/>
        <v>0.41999999999999993</v>
      </c>
    </row>
    <row r="33" spans="1:11" x14ac:dyDescent="0.25">
      <c r="A33" s="1">
        <v>8</v>
      </c>
      <c r="B33" s="1">
        <f t="shared" si="6"/>
        <v>12.8</v>
      </c>
      <c r="C33" s="1">
        <f t="shared" si="7"/>
        <v>7.2648648648648653</v>
      </c>
      <c r="D33" s="1">
        <f t="shared" si="8"/>
        <v>0.8</v>
      </c>
      <c r="E33" s="1">
        <f t="shared" si="9"/>
        <v>9.3128648648648653</v>
      </c>
      <c r="F33" s="1">
        <f t="shared" si="4"/>
        <v>0.58205405405405408</v>
      </c>
      <c r="J33">
        <v>8</v>
      </c>
      <c r="K33">
        <f t="shared" si="10"/>
        <v>0.48000000000000043</v>
      </c>
    </row>
    <row r="34" spans="1:11" x14ac:dyDescent="0.25">
      <c r="A34" s="1">
        <v>9</v>
      </c>
      <c r="B34" s="1">
        <f t="shared" si="6"/>
        <v>12.154302670623146</v>
      </c>
      <c r="C34" s="1">
        <f t="shared" si="7"/>
        <v>6.6191675354880104</v>
      </c>
      <c r="D34" s="1">
        <f t="shared" si="8"/>
        <v>0.75964391691394662</v>
      </c>
      <c r="E34" s="1">
        <f t="shared" si="9"/>
        <v>8.9771022535889013</v>
      </c>
      <c r="F34" s="1">
        <f t="shared" si="4"/>
        <v>0.56106889084930633</v>
      </c>
      <c r="J34">
        <v>9</v>
      </c>
      <c r="K34">
        <f t="shared" si="10"/>
        <v>0.54000000000000092</v>
      </c>
    </row>
    <row r="35" spans="1:11" x14ac:dyDescent="0.25">
      <c r="A35" s="1">
        <v>10</v>
      </c>
      <c r="B35" s="1">
        <f t="shared" si="6"/>
        <v>11.50561797752809</v>
      </c>
      <c r="C35" s="1">
        <f t="shared" si="7"/>
        <v>5.9704828423929541</v>
      </c>
      <c r="D35" s="1">
        <f t="shared" si="8"/>
        <v>0.7191011235955056</v>
      </c>
      <c r="E35" s="1">
        <f t="shared" si="9"/>
        <v>8.6397862131794714</v>
      </c>
      <c r="F35" s="1">
        <f t="shared" si="4"/>
        <v>0.53998663832371696</v>
      </c>
      <c r="J35">
        <v>10</v>
      </c>
      <c r="K35">
        <f t="shared" si="10"/>
        <v>0.60000000000000142</v>
      </c>
    </row>
    <row r="36" spans="1:11" x14ac:dyDescent="0.25">
      <c r="A36" s="1">
        <v>11</v>
      </c>
      <c r="B36" s="1">
        <f t="shared" si="6"/>
        <v>10.86472148541114</v>
      </c>
      <c r="C36" s="1">
        <f t="shared" si="7"/>
        <v>5.3295863502760046</v>
      </c>
      <c r="D36" s="1">
        <f t="shared" si="8"/>
        <v>0.67904509283819625</v>
      </c>
      <c r="E36" s="1">
        <f t="shared" si="9"/>
        <v>8.3065200372786574</v>
      </c>
      <c r="F36" s="1">
        <f t="shared" si="4"/>
        <v>0.51915750232991609</v>
      </c>
      <c r="J36">
        <v>11</v>
      </c>
      <c r="K36">
        <f t="shared" si="10"/>
        <v>0.66000000000000014</v>
      </c>
    </row>
    <row r="37" spans="1:11" x14ac:dyDescent="0.25">
      <c r="A37" s="1">
        <v>12</v>
      </c>
      <c r="B37" s="1">
        <f t="shared" si="6"/>
        <v>10.24</v>
      </c>
      <c r="C37" s="1">
        <f t="shared" si="7"/>
        <v>4.7048648648648648</v>
      </c>
      <c r="D37" s="1">
        <f t="shared" si="8"/>
        <v>0.64</v>
      </c>
      <c r="E37" s="1">
        <f t="shared" si="9"/>
        <v>7.9816648648648654</v>
      </c>
      <c r="F37" s="1">
        <f t="shared" si="4"/>
        <v>0.49885405405405409</v>
      </c>
      <c r="J37">
        <v>12</v>
      </c>
      <c r="K37">
        <f t="shared" si="10"/>
        <v>0.72000000000000064</v>
      </c>
    </row>
    <row r="38" spans="1:11" x14ac:dyDescent="0.25">
      <c r="A38" s="1">
        <v>13</v>
      </c>
      <c r="B38" s="1">
        <f t="shared" si="6"/>
        <v>9.6376470588235286</v>
      </c>
      <c r="C38" s="1">
        <f t="shared" si="7"/>
        <v>4.1025119236883931</v>
      </c>
      <c r="D38" s="1">
        <f t="shared" si="8"/>
        <v>0.60235294117647054</v>
      </c>
      <c r="E38" s="1">
        <f t="shared" si="9"/>
        <v>7.6684413354530996</v>
      </c>
      <c r="F38" s="1">
        <f t="shared" si="4"/>
        <v>0.47927758346581872</v>
      </c>
      <c r="J38">
        <v>13</v>
      </c>
      <c r="K38">
        <f t="shared" si="10"/>
        <v>0.78000000000000114</v>
      </c>
    </row>
    <row r="39" spans="1:11" x14ac:dyDescent="0.25">
      <c r="A39" s="1">
        <v>14</v>
      </c>
      <c r="B39" s="1">
        <f t="shared" si="6"/>
        <v>9.0619469026548671</v>
      </c>
      <c r="C39" s="1">
        <f t="shared" si="7"/>
        <v>3.5268117675197317</v>
      </c>
      <c r="D39" s="1">
        <f t="shared" si="8"/>
        <v>0.5663716814159292</v>
      </c>
      <c r="E39" s="1">
        <f t="shared" si="9"/>
        <v>7.3690772542453962</v>
      </c>
      <c r="F39" s="1">
        <f t="shared" si="4"/>
        <v>0.46056732839033726</v>
      </c>
      <c r="J39">
        <v>14</v>
      </c>
      <c r="K39">
        <f t="shared" si="10"/>
        <v>0.83999999999999986</v>
      </c>
    </row>
    <row r="40" spans="1:11" x14ac:dyDescent="0.25">
      <c r="A40" s="1">
        <v>15</v>
      </c>
      <c r="B40" s="1">
        <f t="shared" si="6"/>
        <v>8.5155925155925161</v>
      </c>
      <c r="C40" s="1">
        <f t="shared" si="7"/>
        <v>2.9804573804573806</v>
      </c>
      <c r="D40" s="1">
        <f t="shared" si="8"/>
        <v>0.53222453222453225</v>
      </c>
      <c r="E40" s="1">
        <f t="shared" si="9"/>
        <v>7.0849729729729738</v>
      </c>
      <c r="F40" s="1">
        <f t="shared" si="4"/>
        <v>0.44281081081081086</v>
      </c>
    </row>
    <row r="41" spans="1:11" x14ac:dyDescent="0.25">
      <c r="A41" s="1">
        <v>16</v>
      </c>
      <c r="B41" s="1">
        <f t="shared" si="6"/>
        <v>8</v>
      </c>
      <c r="C41" s="1">
        <f t="shared" si="7"/>
        <v>2.4648648648648646</v>
      </c>
      <c r="D41" s="1">
        <f t="shared" si="8"/>
        <v>0.5</v>
      </c>
      <c r="E41" s="1">
        <f t="shared" si="9"/>
        <v>6.8168648648648649</v>
      </c>
      <c r="F41" s="1">
        <f t="shared" si="4"/>
        <v>0.42605405405405405</v>
      </c>
    </row>
    <row r="42" spans="1:11" x14ac:dyDescent="0.25">
      <c r="A42" s="1">
        <v>17</v>
      </c>
      <c r="B42" s="1">
        <f t="shared" si="6"/>
        <v>7.5155963302752298</v>
      </c>
      <c r="C42" s="1">
        <f t="shared" si="7"/>
        <v>1.9804611951400943</v>
      </c>
      <c r="D42" s="1">
        <f t="shared" si="8"/>
        <v>0.46972477064220186</v>
      </c>
      <c r="E42" s="1">
        <f t="shared" si="9"/>
        <v>6.5649749566079842</v>
      </c>
      <c r="F42" s="1">
        <f t="shared" si="4"/>
        <v>0.41031093478799902</v>
      </c>
    </row>
    <row r="43" spans="1:11" x14ac:dyDescent="0.25">
      <c r="A43" s="1">
        <v>18</v>
      </c>
      <c r="B43" s="1">
        <f t="shared" si="6"/>
        <v>7.0620689655172413</v>
      </c>
      <c r="C43" s="1">
        <f t="shared" si="7"/>
        <v>1.5269338303821058</v>
      </c>
      <c r="D43" s="1">
        <f t="shared" si="8"/>
        <v>0.44137931034482758</v>
      </c>
      <c r="E43" s="1">
        <f t="shared" si="9"/>
        <v>6.3291407269338302</v>
      </c>
      <c r="F43" s="1">
        <f t="shared" si="4"/>
        <v>0.39557129543336439</v>
      </c>
    </row>
    <row r="44" spans="1:11" x14ac:dyDescent="0.25">
      <c r="A44" s="1">
        <v>19</v>
      </c>
      <c r="B44" s="1">
        <f t="shared" si="6"/>
        <v>6.6385737439222039</v>
      </c>
      <c r="C44" s="1">
        <f t="shared" si="7"/>
        <v>1.1034386087870685</v>
      </c>
      <c r="D44" s="1">
        <f t="shared" si="8"/>
        <v>0.41491085899513774</v>
      </c>
      <c r="E44" s="1">
        <f t="shared" si="9"/>
        <v>6.1089232117044112</v>
      </c>
      <c r="F44" s="1">
        <f t="shared" si="4"/>
        <v>0.3818077007315257</v>
      </c>
    </row>
    <row r="45" spans="1:11" x14ac:dyDescent="0.25">
      <c r="A45" s="1">
        <v>20</v>
      </c>
      <c r="B45" s="1">
        <f>(8*POWER($B$1,3))/(POWER(A45,2)+(4*POWER($B$1,2)))</f>
        <v>6.2439024390243905</v>
      </c>
      <c r="C45" s="1">
        <f t="shared" ref="C45:C47" si="11">B45-H$25</f>
        <v>0.70876730388925502</v>
      </c>
      <c r="D45" s="1">
        <f t="shared" ref="D45:D47" si="12">B45/$E$2</f>
        <v>0.3902439024390244</v>
      </c>
      <c r="E45" s="1">
        <f t="shared" ref="E45:E47" si="13">B45-(C45*$E$1)</f>
        <v>5.9036941331575479</v>
      </c>
      <c r="F45" s="1">
        <f t="shared" ref="F45:F47" si="14">E45/$E$2</f>
        <v>0.36898088332234674</v>
      </c>
    </row>
    <row r="46" spans="1:11" x14ac:dyDescent="0.25">
      <c r="A46" s="1">
        <v>21</v>
      </c>
      <c r="B46" s="1">
        <f>(8*POWER($B$1,3))/(POWER(A46,2)+(4*POWER($B$1,2)))</f>
        <v>5.8766140602582499</v>
      </c>
      <c r="C46" s="1">
        <f t="shared" si="11"/>
        <v>0.34147892512311451</v>
      </c>
      <c r="D46" s="1">
        <f t="shared" si="12"/>
        <v>0.36728837876614062</v>
      </c>
      <c r="E46" s="1">
        <f t="shared" si="13"/>
        <v>5.7127041761991553</v>
      </c>
      <c r="F46" s="1">
        <f t="shared" si="14"/>
        <v>0.3570440110124472</v>
      </c>
    </row>
    <row r="47" spans="1:11" ht="15.75" thickBot="1" x14ac:dyDescent="0.3">
      <c r="A47" s="1">
        <v>22</v>
      </c>
      <c r="B47" s="1">
        <f>(8*POWER($B$1,3))/(POWER(A47,2)+(4*POWER($B$1,2)))</f>
        <v>5.5351351351351354</v>
      </c>
      <c r="C47" s="1">
        <f t="shared" si="11"/>
        <v>0</v>
      </c>
      <c r="D47" s="1">
        <f t="shared" si="12"/>
        <v>0.34594594594594597</v>
      </c>
      <c r="E47" s="1">
        <f t="shared" si="13"/>
        <v>5.5351351351351354</v>
      </c>
      <c r="F47" s="1">
        <f t="shared" si="14"/>
        <v>0.34594594594594597</v>
      </c>
    </row>
    <row r="48" spans="1:11" x14ac:dyDescent="0.25">
      <c r="A48" s="3">
        <v>-22</v>
      </c>
      <c r="B48" s="3">
        <f>(8*POWER($B$1,3))/(POWER(A48,2)+(4*POWER($B$1,2)))</f>
        <v>5.5351351351351354</v>
      </c>
      <c r="C48" s="3">
        <f t="shared" si="7"/>
        <v>0</v>
      </c>
      <c r="D48" s="3">
        <f t="shared" si="8"/>
        <v>0.34594594594594597</v>
      </c>
      <c r="E48" s="3">
        <f t="shared" si="9"/>
        <v>5.5351351351351354</v>
      </c>
      <c r="F48" s="10">
        <f t="shared" si="4"/>
        <v>0.34594594594594597</v>
      </c>
      <c r="G48" s="16" t="s">
        <v>2</v>
      </c>
    </row>
    <row r="49" spans="1:15" x14ac:dyDescent="0.25">
      <c r="A49" s="5">
        <v>-21</v>
      </c>
      <c r="B49" s="5">
        <f>(8*POWER($B$1,3))/(POWER(A49,2)+(4*POWER($B$1,2)))</f>
        <v>5.8766140602582499</v>
      </c>
      <c r="C49" s="5">
        <f t="shared" ref="C49" si="15">B49-H$25</f>
        <v>0.34147892512311451</v>
      </c>
      <c r="D49" s="5">
        <f t="shared" ref="D49" si="16">B49/$E$2</f>
        <v>0.36728837876614062</v>
      </c>
      <c r="E49" s="5">
        <f t="shared" ref="E49" si="17">B49-(C49*$E$1)</f>
        <v>5.7127041761991553</v>
      </c>
      <c r="F49" s="11">
        <f t="shared" ref="F49" si="18">E49/$E$2</f>
        <v>0.3570440110124472</v>
      </c>
    </row>
    <row r="50" spans="1:15" x14ac:dyDescent="0.25">
      <c r="A50" s="4">
        <v>-20</v>
      </c>
      <c r="B50" s="5">
        <f t="shared" si="6"/>
        <v>6.2439024390243905</v>
      </c>
      <c r="C50" s="5">
        <f t="shared" si="7"/>
        <v>0.70876730388925502</v>
      </c>
      <c r="D50" s="5">
        <f t="shared" si="8"/>
        <v>0.3902439024390244</v>
      </c>
      <c r="E50" s="5">
        <f t="shared" ref="E50:E69" si="19">B50-(C50*$E$1)</f>
        <v>5.9036941331575479</v>
      </c>
      <c r="F50" s="11">
        <f t="shared" si="4"/>
        <v>0.36898088332234674</v>
      </c>
      <c r="H50" s="6"/>
      <c r="I50" s="6" t="s">
        <v>3</v>
      </c>
      <c r="J50" s="6"/>
      <c r="O50" t="s">
        <v>4</v>
      </c>
    </row>
    <row r="51" spans="1:15" x14ac:dyDescent="0.25">
      <c r="A51" s="4">
        <v>-19</v>
      </c>
      <c r="B51" s="5">
        <f t="shared" si="6"/>
        <v>6.6385737439222039</v>
      </c>
      <c r="C51" s="5">
        <f t="shared" si="7"/>
        <v>1.1034386087870685</v>
      </c>
      <c r="D51" s="1">
        <f t="shared" si="8"/>
        <v>0.41491085899513774</v>
      </c>
      <c r="E51" s="5">
        <f t="shared" si="19"/>
        <v>6.1089232117044112</v>
      </c>
      <c r="F51" s="1">
        <f t="shared" si="4"/>
        <v>0.3818077007315257</v>
      </c>
      <c r="G51" s="9"/>
      <c r="H51" s="6"/>
      <c r="I51" s="6"/>
      <c r="J51" s="6"/>
      <c r="O51" s="14" t="s">
        <v>5</v>
      </c>
    </row>
    <row r="52" spans="1:15" x14ac:dyDescent="0.25">
      <c r="A52" s="4">
        <v>-18</v>
      </c>
      <c r="B52" s="5">
        <f t="shared" si="6"/>
        <v>7.0620689655172413</v>
      </c>
      <c r="C52" s="5">
        <f t="shared" si="7"/>
        <v>1.5269338303821058</v>
      </c>
      <c r="D52" s="1">
        <f t="shared" si="8"/>
        <v>0.44137931034482758</v>
      </c>
      <c r="E52" s="5">
        <f t="shared" si="19"/>
        <v>6.3291407269338302</v>
      </c>
      <c r="F52" s="1">
        <f t="shared" si="4"/>
        <v>0.39557129543336439</v>
      </c>
      <c r="G52" s="9"/>
      <c r="H52" s="6"/>
      <c r="I52" s="6"/>
      <c r="J52" s="6"/>
    </row>
    <row r="53" spans="1:15" x14ac:dyDescent="0.25">
      <c r="A53" s="4">
        <v>-17</v>
      </c>
      <c r="B53" s="5">
        <f t="shared" si="6"/>
        <v>7.5155963302752298</v>
      </c>
      <c r="C53" s="5">
        <f t="shared" si="7"/>
        <v>1.9804611951400943</v>
      </c>
      <c r="D53" s="1">
        <f t="shared" si="8"/>
        <v>0.46972477064220186</v>
      </c>
      <c r="E53" s="5">
        <f t="shared" si="19"/>
        <v>6.5649749566079842</v>
      </c>
      <c r="F53" s="1">
        <f t="shared" si="4"/>
        <v>0.41031093478799902</v>
      </c>
      <c r="G53" s="9"/>
      <c r="H53" s="6"/>
      <c r="I53" s="6"/>
      <c r="J53" s="6"/>
    </row>
    <row r="54" spans="1:15" x14ac:dyDescent="0.25">
      <c r="A54" s="4">
        <v>-16</v>
      </c>
      <c r="B54" s="5">
        <f t="shared" si="6"/>
        <v>8</v>
      </c>
      <c r="C54" s="5">
        <f t="shared" si="7"/>
        <v>2.4648648648648646</v>
      </c>
      <c r="D54" s="1">
        <f t="shared" si="8"/>
        <v>0.5</v>
      </c>
      <c r="E54" s="5">
        <f t="shared" si="19"/>
        <v>6.8168648648648649</v>
      </c>
      <c r="F54" s="1">
        <f t="shared" si="4"/>
        <v>0.42605405405405405</v>
      </c>
      <c r="G54" s="9"/>
      <c r="H54" s="6"/>
      <c r="I54" s="6"/>
      <c r="J54" s="6"/>
    </row>
    <row r="55" spans="1:15" x14ac:dyDescent="0.25">
      <c r="A55" s="4">
        <v>-15</v>
      </c>
      <c r="B55" s="5">
        <f t="shared" si="6"/>
        <v>8.5155925155925161</v>
      </c>
      <c r="C55" s="5">
        <f t="shared" si="7"/>
        <v>2.9804573804573806</v>
      </c>
      <c r="D55" s="1">
        <f t="shared" si="8"/>
        <v>0.53222453222453225</v>
      </c>
      <c r="E55" s="5">
        <f t="shared" si="19"/>
        <v>7.0849729729729738</v>
      </c>
      <c r="F55" s="1">
        <f t="shared" si="4"/>
        <v>0.44281081081081086</v>
      </c>
      <c r="G55" s="9"/>
      <c r="H55" s="6"/>
      <c r="I55" s="6"/>
      <c r="J55" s="6"/>
    </row>
    <row r="56" spans="1:15" x14ac:dyDescent="0.25">
      <c r="A56" s="4">
        <v>-14</v>
      </c>
      <c r="B56" s="5">
        <f t="shared" si="6"/>
        <v>9.0619469026548671</v>
      </c>
      <c r="C56" s="5">
        <f t="shared" si="7"/>
        <v>3.5268117675197317</v>
      </c>
      <c r="D56" s="1">
        <f t="shared" si="8"/>
        <v>0.5663716814159292</v>
      </c>
      <c r="E56" s="5">
        <f t="shared" si="19"/>
        <v>7.3690772542453962</v>
      </c>
      <c r="F56" s="1">
        <f t="shared" si="4"/>
        <v>0.46056732839033726</v>
      </c>
      <c r="G56" s="9"/>
      <c r="H56" s="6"/>
      <c r="I56" s="6"/>
      <c r="J56" s="6"/>
    </row>
    <row r="57" spans="1:15" x14ac:dyDescent="0.25">
      <c r="A57" s="4">
        <v>-13</v>
      </c>
      <c r="B57" s="5">
        <f t="shared" si="6"/>
        <v>9.6376470588235286</v>
      </c>
      <c r="C57" s="5">
        <f t="shared" si="7"/>
        <v>4.1025119236883931</v>
      </c>
      <c r="D57" s="1">
        <f t="shared" si="8"/>
        <v>0.60235294117647054</v>
      </c>
      <c r="E57" s="5">
        <f t="shared" si="19"/>
        <v>7.6684413354530996</v>
      </c>
      <c r="F57" s="1">
        <f t="shared" si="4"/>
        <v>0.47927758346581872</v>
      </c>
      <c r="G57" s="9"/>
      <c r="H57" s="6"/>
      <c r="I57" s="6"/>
      <c r="J57" s="6"/>
    </row>
    <row r="58" spans="1:15" x14ac:dyDescent="0.25">
      <c r="A58" s="4">
        <v>-12</v>
      </c>
      <c r="B58" s="5">
        <f t="shared" si="6"/>
        <v>10.24</v>
      </c>
      <c r="C58" s="5">
        <f t="shared" si="7"/>
        <v>4.7048648648648648</v>
      </c>
      <c r="D58" s="1">
        <f t="shared" si="8"/>
        <v>0.64</v>
      </c>
      <c r="E58" s="5">
        <f t="shared" si="19"/>
        <v>7.9816648648648654</v>
      </c>
      <c r="F58" s="1">
        <f t="shared" si="4"/>
        <v>0.49885405405405409</v>
      </c>
      <c r="G58" s="9"/>
      <c r="H58" s="6"/>
      <c r="I58" s="6"/>
      <c r="J58" s="6"/>
    </row>
    <row r="59" spans="1:15" x14ac:dyDescent="0.25">
      <c r="A59" s="4">
        <v>-11</v>
      </c>
      <c r="B59" s="5">
        <f t="shared" si="6"/>
        <v>10.86472148541114</v>
      </c>
      <c r="C59" s="5">
        <f t="shared" si="7"/>
        <v>5.3295863502760046</v>
      </c>
      <c r="D59" s="1">
        <f t="shared" si="8"/>
        <v>0.67904509283819625</v>
      </c>
      <c r="E59" s="5">
        <f t="shared" si="19"/>
        <v>8.3065200372786574</v>
      </c>
      <c r="F59" s="1">
        <f t="shared" si="4"/>
        <v>0.51915750232991609</v>
      </c>
      <c r="G59" s="9"/>
      <c r="H59" s="6"/>
      <c r="I59" s="6"/>
      <c r="J59" s="6"/>
    </row>
    <row r="60" spans="1:15" x14ac:dyDescent="0.25">
      <c r="A60" s="4">
        <v>-10</v>
      </c>
      <c r="B60" s="5">
        <f t="shared" si="6"/>
        <v>11.50561797752809</v>
      </c>
      <c r="C60" s="5">
        <f t="shared" si="7"/>
        <v>5.9704828423929541</v>
      </c>
      <c r="D60" s="1">
        <f t="shared" si="8"/>
        <v>0.7191011235955056</v>
      </c>
      <c r="E60" s="5">
        <f t="shared" si="19"/>
        <v>8.6397862131794714</v>
      </c>
      <c r="F60" s="1">
        <f t="shared" si="4"/>
        <v>0.53998663832371696</v>
      </c>
      <c r="G60" s="9"/>
      <c r="H60" s="6"/>
      <c r="I60" s="6"/>
      <c r="J60" s="6"/>
    </row>
    <row r="61" spans="1:15" x14ac:dyDescent="0.25">
      <c r="A61" s="4">
        <v>-9</v>
      </c>
      <c r="B61" s="5">
        <f t="shared" si="6"/>
        <v>12.154302670623146</v>
      </c>
      <c r="C61" s="5">
        <f t="shared" si="7"/>
        <v>6.6191675354880104</v>
      </c>
      <c r="D61" s="1">
        <f t="shared" si="8"/>
        <v>0.75964391691394662</v>
      </c>
      <c r="E61" s="5">
        <f t="shared" si="19"/>
        <v>8.9771022535889013</v>
      </c>
      <c r="F61" s="1">
        <f t="shared" si="4"/>
        <v>0.56106889084930633</v>
      </c>
      <c r="G61" s="9"/>
      <c r="H61" s="6"/>
      <c r="I61" s="6"/>
      <c r="J61" s="6"/>
    </row>
    <row r="62" spans="1:15" x14ac:dyDescent="0.25">
      <c r="A62" s="4">
        <v>-8</v>
      </c>
      <c r="B62" s="5">
        <f t="shared" si="6"/>
        <v>12.8</v>
      </c>
      <c r="C62" s="5">
        <f t="shared" si="7"/>
        <v>7.2648648648648653</v>
      </c>
      <c r="D62" s="1">
        <f t="shared" si="8"/>
        <v>0.8</v>
      </c>
      <c r="E62" s="5">
        <f t="shared" si="19"/>
        <v>9.3128648648648653</v>
      </c>
      <c r="F62" s="1">
        <f t="shared" si="4"/>
        <v>0.58205405405405408</v>
      </c>
      <c r="G62" s="9"/>
      <c r="H62" s="6"/>
      <c r="I62" s="6"/>
      <c r="J62" s="6"/>
    </row>
    <row r="63" spans="1:15" x14ac:dyDescent="0.25">
      <c r="A63" s="4">
        <v>-7</v>
      </c>
      <c r="B63" s="5">
        <f t="shared" si="6"/>
        <v>13.429508196721311</v>
      </c>
      <c r="C63" s="5">
        <f t="shared" si="7"/>
        <v>7.894373061586176</v>
      </c>
      <c r="D63" s="1">
        <f t="shared" si="8"/>
        <v>0.83934426229508197</v>
      </c>
      <c r="E63" s="5">
        <f t="shared" si="19"/>
        <v>9.640209127159947</v>
      </c>
      <c r="F63" s="1">
        <f t="shared" si="4"/>
        <v>0.60251307044749669</v>
      </c>
      <c r="G63" s="9"/>
      <c r="H63" s="6"/>
      <c r="I63" s="6"/>
      <c r="J63" s="6"/>
    </row>
    <row r="64" spans="1:15" x14ac:dyDescent="0.25">
      <c r="A64" s="4">
        <v>-6</v>
      </c>
      <c r="B64" s="5">
        <f t="shared" si="6"/>
        <v>14.027397260273972</v>
      </c>
      <c r="C64" s="5">
        <f t="shared" si="7"/>
        <v>8.4922621251388364</v>
      </c>
      <c r="D64" s="1">
        <f t="shared" si="8"/>
        <v>0.87671232876712324</v>
      </c>
      <c r="E64" s="5">
        <f t="shared" si="19"/>
        <v>9.9511114402073311</v>
      </c>
      <c r="F64" s="1">
        <f t="shared" si="4"/>
        <v>0.62194446501295819</v>
      </c>
      <c r="G64" s="9"/>
      <c r="H64" s="6"/>
      <c r="I64" s="6"/>
      <c r="J64" s="6"/>
    </row>
    <row r="65" spans="1:11" x14ac:dyDescent="0.25">
      <c r="A65" s="4">
        <v>-5</v>
      </c>
      <c r="B65" s="5">
        <f t="shared" si="6"/>
        <v>14.576512455516013</v>
      </c>
      <c r="C65" s="5">
        <f t="shared" si="7"/>
        <v>9.041377320380878</v>
      </c>
      <c r="D65" s="1">
        <f t="shared" si="8"/>
        <v>0.91103202846975084</v>
      </c>
      <c r="E65" s="5">
        <f t="shared" si="19"/>
        <v>10.236651341733193</v>
      </c>
      <c r="F65" s="1">
        <f t="shared" si="4"/>
        <v>0.63979070885832456</v>
      </c>
      <c r="G65" s="9"/>
      <c r="H65" s="6"/>
      <c r="I65" s="6"/>
      <c r="J65" s="6"/>
    </row>
    <row r="66" spans="1:11" x14ac:dyDescent="0.25">
      <c r="A66" s="4">
        <v>-4</v>
      </c>
      <c r="B66" s="5">
        <f t="shared" si="6"/>
        <v>15.058823529411764</v>
      </c>
      <c r="C66" s="5">
        <f t="shared" si="7"/>
        <v>9.5236883942766291</v>
      </c>
      <c r="D66" s="1">
        <f t="shared" si="8"/>
        <v>0.94117647058823528</v>
      </c>
      <c r="E66" s="5">
        <f t="shared" si="19"/>
        <v>10.487453100158984</v>
      </c>
      <c r="F66" s="1">
        <f t="shared" si="4"/>
        <v>0.65546581875993648</v>
      </c>
      <c r="G66" s="9"/>
      <c r="H66" s="6"/>
      <c r="I66" s="6"/>
      <c r="J66" s="6"/>
    </row>
    <row r="67" spans="1:11" x14ac:dyDescent="0.25">
      <c r="A67" s="4">
        <v>-3</v>
      </c>
      <c r="B67" s="5">
        <f t="shared" si="6"/>
        <v>15.456603773584906</v>
      </c>
      <c r="C67" s="5">
        <f t="shared" si="7"/>
        <v>9.9214686384497703</v>
      </c>
      <c r="D67" s="1">
        <f t="shared" si="8"/>
        <v>0.96603773584905661</v>
      </c>
      <c r="E67" s="5">
        <f t="shared" si="19"/>
        <v>10.694298827129016</v>
      </c>
      <c r="F67" s="1">
        <f t="shared" si="4"/>
        <v>0.66839367669556349</v>
      </c>
      <c r="G67" s="9"/>
      <c r="H67" s="6"/>
      <c r="I67" s="6"/>
      <c r="J67" s="6"/>
    </row>
    <row r="68" spans="1:11" x14ac:dyDescent="0.25">
      <c r="A68" s="4">
        <v>-2</v>
      </c>
      <c r="B68" s="5">
        <f t="shared" si="6"/>
        <v>15.753846153846155</v>
      </c>
      <c r="C68" s="5">
        <f t="shared" si="7"/>
        <v>10.218711018711019</v>
      </c>
      <c r="D68" s="1">
        <f t="shared" si="8"/>
        <v>0.98461538461538467</v>
      </c>
      <c r="E68" s="5">
        <f t="shared" si="19"/>
        <v>10.848864864864865</v>
      </c>
      <c r="F68" s="1">
        <f t="shared" si="4"/>
        <v>0.67805405405405406</v>
      </c>
      <c r="G68" s="9"/>
      <c r="H68" s="6"/>
      <c r="I68" s="6"/>
      <c r="J68" s="6"/>
    </row>
    <row r="69" spans="1:11" x14ac:dyDescent="0.25">
      <c r="A69" s="4">
        <v>-1</v>
      </c>
      <c r="B69" s="5">
        <f t="shared" si="6"/>
        <v>15.937743190661479</v>
      </c>
      <c r="C69" s="5">
        <f t="shared" si="7"/>
        <v>10.402608055526343</v>
      </c>
      <c r="D69" s="1">
        <f t="shared" si="8"/>
        <v>0.99610894941634243</v>
      </c>
      <c r="E69" s="5">
        <f t="shared" si="19"/>
        <v>10.944491324008833</v>
      </c>
      <c r="F69" s="1">
        <f t="shared" si="4"/>
        <v>0.68403070775055208</v>
      </c>
      <c r="G69" s="9"/>
      <c r="H69" s="6"/>
      <c r="I69" s="6"/>
      <c r="J69" s="6"/>
    </row>
    <row r="70" spans="1:11" x14ac:dyDescent="0.25">
      <c r="A70" s="4">
        <v>0</v>
      </c>
      <c r="B70" s="5">
        <f t="shared" si="6"/>
        <v>16</v>
      </c>
      <c r="C70" s="5">
        <f t="shared" si="7"/>
        <v>10.464864864864865</v>
      </c>
      <c r="D70" s="1">
        <f t="shared" si="8"/>
        <v>1</v>
      </c>
      <c r="E70" s="5">
        <f>B70-(C70*$E$1)</f>
        <v>10.976864864864865</v>
      </c>
      <c r="F70" s="11">
        <f t="shared" si="4"/>
        <v>0.68605405405405406</v>
      </c>
    </row>
    <row r="71" spans="1:11" x14ac:dyDescent="0.25">
      <c r="A71" s="7">
        <v>0</v>
      </c>
      <c r="B71" s="7">
        <f t="shared" ref="B71:B116" si="20">(8*POWER($B$2,3))/(POWER(A71,2)+(4*POWER($B$2,2)))</f>
        <v>16</v>
      </c>
      <c r="C71" s="7">
        <f t="shared" ref="C71:C116" si="21">B71-H$71</f>
        <v>10.464864864864865</v>
      </c>
      <c r="D71" s="2">
        <f t="shared" si="8"/>
        <v>1</v>
      </c>
      <c r="E71" s="7">
        <f>B71-(C71*$E$1)</f>
        <v>10.976864864864865</v>
      </c>
      <c r="F71" s="8">
        <f t="shared" si="4"/>
        <v>0.68605405405405406</v>
      </c>
      <c r="G71" s="2" t="s">
        <v>1</v>
      </c>
      <c r="H71" s="2">
        <f>B93</f>
        <v>5.5351351351351354</v>
      </c>
      <c r="I71" s="12"/>
      <c r="J71" s="13"/>
      <c r="K71" s="13"/>
    </row>
    <row r="72" spans="1:11" x14ac:dyDescent="0.25">
      <c r="A72" s="7">
        <v>1</v>
      </c>
      <c r="B72" s="7">
        <f t="shared" si="20"/>
        <v>15.937743190661479</v>
      </c>
      <c r="C72" s="7">
        <f t="shared" si="21"/>
        <v>10.402608055526343</v>
      </c>
      <c r="D72" s="2">
        <f t="shared" si="8"/>
        <v>0.99610894941634243</v>
      </c>
      <c r="E72" s="7">
        <f t="shared" ref="E72:E95" si="22">B72-(C72*$E$1)</f>
        <v>10.944491324008833</v>
      </c>
      <c r="F72" s="8">
        <f t="shared" si="4"/>
        <v>0.68403070775055208</v>
      </c>
    </row>
    <row r="73" spans="1:11" x14ac:dyDescent="0.25">
      <c r="A73" s="7">
        <v>2</v>
      </c>
      <c r="B73" s="7">
        <f t="shared" si="20"/>
        <v>15.753846153846155</v>
      </c>
      <c r="C73" s="7">
        <f t="shared" si="21"/>
        <v>10.218711018711019</v>
      </c>
      <c r="D73" s="2">
        <f t="shared" si="8"/>
        <v>0.98461538461538467</v>
      </c>
      <c r="E73" s="7">
        <f t="shared" si="22"/>
        <v>10.848864864864865</v>
      </c>
      <c r="F73" s="8">
        <f t="shared" si="4"/>
        <v>0.67805405405405406</v>
      </c>
    </row>
    <row r="74" spans="1:11" x14ac:dyDescent="0.25">
      <c r="A74" s="7">
        <v>3</v>
      </c>
      <c r="B74" s="7">
        <f t="shared" si="20"/>
        <v>15.456603773584906</v>
      </c>
      <c r="C74" s="7">
        <f t="shared" si="21"/>
        <v>9.9214686384497703</v>
      </c>
      <c r="D74" s="2">
        <f t="shared" si="8"/>
        <v>0.96603773584905661</v>
      </c>
      <c r="E74" s="7">
        <f t="shared" si="22"/>
        <v>10.694298827129016</v>
      </c>
      <c r="F74" s="8">
        <f t="shared" si="4"/>
        <v>0.66839367669556349</v>
      </c>
    </row>
    <row r="75" spans="1:11" x14ac:dyDescent="0.25">
      <c r="A75" s="7">
        <v>4</v>
      </c>
      <c r="B75" s="7">
        <f t="shared" si="20"/>
        <v>15.058823529411764</v>
      </c>
      <c r="C75" s="7">
        <f t="shared" si="21"/>
        <v>9.5236883942766291</v>
      </c>
      <c r="D75" s="2">
        <f t="shared" si="8"/>
        <v>0.94117647058823528</v>
      </c>
      <c r="E75" s="7">
        <f t="shared" si="22"/>
        <v>10.487453100158984</v>
      </c>
      <c r="F75" s="8">
        <f t="shared" ref="F75:F116" si="23">E75/$E$2</f>
        <v>0.65546581875993648</v>
      </c>
    </row>
    <row r="76" spans="1:11" x14ac:dyDescent="0.25">
      <c r="A76" s="7">
        <v>5</v>
      </c>
      <c r="B76" s="7">
        <f t="shared" si="20"/>
        <v>14.576512455516013</v>
      </c>
      <c r="C76" s="7">
        <f t="shared" si="21"/>
        <v>9.041377320380878</v>
      </c>
      <c r="D76" s="2">
        <f t="shared" si="8"/>
        <v>0.91103202846975084</v>
      </c>
      <c r="E76" s="7">
        <f t="shared" si="22"/>
        <v>10.236651341733193</v>
      </c>
      <c r="F76" s="8">
        <f t="shared" si="23"/>
        <v>0.63979070885832456</v>
      </c>
    </row>
    <row r="77" spans="1:11" x14ac:dyDescent="0.25">
      <c r="A77" s="7">
        <v>6</v>
      </c>
      <c r="B77" s="7">
        <f t="shared" si="20"/>
        <v>14.027397260273972</v>
      </c>
      <c r="C77" s="7">
        <f t="shared" si="21"/>
        <v>8.4922621251388364</v>
      </c>
      <c r="D77" s="2">
        <f t="shared" si="8"/>
        <v>0.87671232876712324</v>
      </c>
      <c r="E77" s="7">
        <f t="shared" si="22"/>
        <v>9.9511114402073311</v>
      </c>
      <c r="F77" s="8">
        <f t="shared" si="23"/>
        <v>0.62194446501295819</v>
      </c>
    </row>
    <row r="78" spans="1:11" x14ac:dyDescent="0.25">
      <c r="A78" s="7">
        <v>7</v>
      </c>
      <c r="B78" s="7">
        <f t="shared" si="20"/>
        <v>13.429508196721311</v>
      </c>
      <c r="C78" s="7">
        <f t="shared" si="21"/>
        <v>7.894373061586176</v>
      </c>
      <c r="D78" s="2">
        <f t="shared" si="8"/>
        <v>0.83934426229508197</v>
      </c>
      <c r="E78" s="7">
        <f t="shared" si="22"/>
        <v>9.640209127159947</v>
      </c>
      <c r="F78" s="8">
        <f t="shared" si="23"/>
        <v>0.60251307044749669</v>
      </c>
    </row>
    <row r="79" spans="1:11" x14ac:dyDescent="0.25">
      <c r="A79" s="7">
        <v>8</v>
      </c>
      <c r="B79" s="7">
        <f t="shared" si="20"/>
        <v>12.8</v>
      </c>
      <c r="C79" s="7">
        <f t="shared" si="21"/>
        <v>7.2648648648648653</v>
      </c>
      <c r="D79" s="2">
        <f t="shared" si="8"/>
        <v>0.8</v>
      </c>
      <c r="E79" s="7">
        <f t="shared" si="22"/>
        <v>9.3128648648648653</v>
      </c>
      <c r="F79" s="8">
        <f t="shared" si="23"/>
        <v>0.58205405405405408</v>
      </c>
    </row>
    <row r="80" spans="1:11" x14ac:dyDescent="0.25">
      <c r="A80" s="7">
        <v>9</v>
      </c>
      <c r="B80" s="7">
        <f t="shared" si="20"/>
        <v>12.154302670623146</v>
      </c>
      <c r="C80" s="7">
        <f t="shared" si="21"/>
        <v>6.6191675354880104</v>
      </c>
      <c r="D80" s="2">
        <f t="shared" si="8"/>
        <v>0.75964391691394662</v>
      </c>
      <c r="E80" s="7">
        <f t="shared" si="22"/>
        <v>8.9771022535889013</v>
      </c>
      <c r="F80" s="8">
        <f t="shared" si="23"/>
        <v>0.56106889084930633</v>
      </c>
    </row>
    <row r="81" spans="1:6" x14ac:dyDescent="0.25">
      <c r="A81" s="7">
        <v>10</v>
      </c>
      <c r="B81" s="7">
        <f t="shared" si="20"/>
        <v>11.50561797752809</v>
      </c>
      <c r="C81" s="7">
        <f t="shared" si="21"/>
        <v>5.9704828423929541</v>
      </c>
      <c r="D81" s="2">
        <f t="shared" si="8"/>
        <v>0.7191011235955056</v>
      </c>
      <c r="E81" s="7">
        <f t="shared" si="22"/>
        <v>8.6397862131794714</v>
      </c>
      <c r="F81" s="8">
        <f t="shared" si="23"/>
        <v>0.53998663832371696</v>
      </c>
    </row>
    <row r="82" spans="1:6" x14ac:dyDescent="0.25">
      <c r="A82" s="7">
        <v>11</v>
      </c>
      <c r="B82" s="7">
        <f t="shared" si="20"/>
        <v>10.86472148541114</v>
      </c>
      <c r="C82" s="7">
        <f t="shared" si="21"/>
        <v>5.3295863502760046</v>
      </c>
      <c r="D82" s="2">
        <f t="shared" si="8"/>
        <v>0.67904509283819625</v>
      </c>
      <c r="E82" s="7">
        <f t="shared" si="22"/>
        <v>8.3065200372786574</v>
      </c>
      <c r="F82" s="8">
        <f t="shared" si="23"/>
        <v>0.51915750232991609</v>
      </c>
    </row>
    <row r="83" spans="1:6" x14ac:dyDescent="0.25">
      <c r="A83" s="7">
        <v>12</v>
      </c>
      <c r="B83" s="7">
        <f t="shared" si="20"/>
        <v>10.24</v>
      </c>
      <c r="C83" s="7">
        <f t="shared" si="21"/>
        <v>4.7048648648648648</v>
      </c>
      <c r="D83" s="2">
        <f t="shared" si="8"/>
        <v>0.64</v>
      </c>
      <c r="E83" s="7">
        <f t="shared" si="22"/>
        <v>7.9816648648648654</v>
      </c>
      <c r="F83" s="8">
        <f t="shared" si="23"/>
        <v>0.49885405405405409</v>
      </c>
    </row>
    <row r="84" spans="1:6" x14ac:dyDescent="0.25">
      <c r="A84" s="7">
        <v>13</v>
      </c>
      <c r="B84" s="7">
        <f t="shared" si="20"/>
        <v>9.6376470588235286</v>
      </c>
      <c r="C84" s="7">
        <f t="shared" si="21"/>
        <v>4.1025119236883931</v>
      </c>
      <c r="D84" s="2">
        <f t="shared" si="8"/>
        <v>0.60235294117647054</v>
      </c>
      <c r="E84" s="7">
        <f t="shared" si="22"/>
        <v>7.6684413354530996</v>
      </c>
      <c r="F84" s="8">
        <f t="shared" si="23"/>
        <v>0.47927758346581872</v>
      </c>
    </row>
    <row r="85" spans="1:6" x14ac:dyDescent="0.25">
      <c r="A85" s="7">
        <v>14</v>
      </c>
      <c r="B85" s="7">
        <f t="shared" si="20"/>
        <v>9.0619469026548671</v>
      </c>
      <c r="C85" s="7">
        <f t="shared" si="21"/>
        <v>3.5268117675197317</v>
      </c>
      <c r="D85" s="2">
        <f t="shared" si="8"/>
        <v>0.5663716814159292</v>
      </c>
      <c r="E85" s="7">
        <f t="shared" si="22"/>
        <v>7.3690772542453962</v>
      </c>
      <c r="F85" s="8">
        <f t="shared" si="23"/>
        <v>0.46056732839033726</v>
      </c>
    </row>
    <row r="86" spans="1:6" x14ac:dyDescent="0.25">
      <c r="A86" s="7">
        <v>15</v>
      </c>
      <c r="B86" s="7">
        <f t="shared" si="20"/>
        <v>8.5155925155925161</v>
      </c>
      <c r="C86" s="7">
        <f t="shared" si="21"/>
        <v>2.9804573804573806</v>
      </c>
      <c r="D86" s="2">
        <f t="shared" si="8"/>
        <v>0.53222453222453225</v>
      </c>
      <c r="E86" s="7">
        <f t="shared" si="22"/>
        <v>7.0849729729729738</v>
      </c>
      <c r="F86" s="8">
        <f t="shared" si="23"/>
        <v>0.44281081081081086</v>
      </c>
    </row>
    <row r="87" spans="1:6" x14ac:dyDescent="0.25">
      <c r="A87" s="7">
        <v>16</v>
      </c>
      <c r="B87" s="7">
        <f t="shared" si="20"/>
        <v>8</v>
      </c>
      <c r="C87" s="7">
        <f t="shared" si="21"/>
        <v>2.4648648648648646</v>
      </c>
      <c r="D87" s="2">
        <f t="shared" si="8"/>
        <v>0.5</v>
      </c>
      <c r="E87" s="7">
        <f t="shared" si="22"/>
        <v>6.8168648648648649</v>
      </c>
      <c r="F87" s="8">
        <f t="shared" si="23"/>
        <v>0.42605405405405405</v>
      </c>
    </row>
    <row r="88" spans="1:6" x14ac:dyDescent="0.25">
      <c r="A88" s="7">
        <v>17</v>
      </c>
      <c r="B88" s="7">
        <f t="shared" si="20"/>
        <v>7.5155963302752298</v>
      </c>
      <c r="C88" s="7">
        <f t="shared" si="21"/>
        <v>1.9804611951400943</v>
      </c>
      <c r="D88" s="2">
        <f t="shared" si="8"/>
        <v>0.46972477064220186</v>
      </c>
      <c r="E88" s="7">
        <f t="shared" si="22"/>
        <v>6.5649749566079842</v>
      </c>
      <c r="F88" s="8">
        <f t="shared" si="23"/>
        <v>0.41031093478799902</v>
      </c>
    </row>
    <row r="89" spans="1:6" x14ac:dyDescent="0.25">
      <c r="A89" s="7">
        <v>18</v>
      </c>
      <c r="B89" s="7">
        <f t="shared" si="20"/>
        <v>7.0620689655172413</v>
      </c>
      <c r="C89" s="7">
        <f t="shared" si="21"/>
        <v>1.5269338303821058</v>
      </c>
      <c r="D89" s="2">
        <f t="shared" si="8"/>
        <v>0.44137931034482758</v>
      </c>
      <c r="E89" s="7">
        <f t="shared" si="22"/>
        <v>6.3291407269338302</v>
      </c>
      <c r="F89" s="8">
        <f t="shared" si="23"/>
        <v>0.39557129543336439</v>
      </c>
    </row>
    <row r="90" spans="1:6" x14ac:dyDescent="0.25">
      <c r="A90" s="7">
        <v>19</v>
      </c>
      <c r="B90" s="7">
        <f t="shared" si="20"/>
        <v>6.6385737439222039</v>
      </c>
      <c r="C90" s="7">
        <f t="shared" si="21"/>
        <v>1.1034386087870685</v>
      </c>
      <c r="D90" s="2">
        <f t="shared" si="8"/>
        <v>0.41491085899513774</v>
      </c>
      <c r="E90" s="7">
        <f t="shared" si="22"/>
        <v>6.1089232117044112</v>
      </c>
      <c r="F90" s="8">
        <f t="shared" si="23"/>
        <v>0.3818077007315257</v>
      </c>
    </row>
    <row r="91" spans="1:6" x14ac:dyDescent="0.25">
      <c r="A91" s="7">
        <v>20</v>
      </c>
      <c r="B91" s="7">
        <f t="shared" si="20"/>
        <v>6.2439024390243905</v>
      </c>
      <c r="C91" s="7">
        <f t="shared" si="21"/>
        <v>0.70876730388925502</v>
      </c>
      <c r="D91" s="7">
        <f t="shared" si="8"/>
        <v>0.3902439024390244</v>
      </c>
      <c r="E91" s="7">
        <f t="shared" si="22"/>
        <v>5.9036941331575479</v>
      </c>
      <c r="F91" s="8">
        <f t="shared" si="23"/>
        <v>0.36898088332234674</v>
      </c>
    </row>
    <row r="92" spans="1:6" x14ac:dyDescent="0.25">
      <c r="A92" s="7">
        <v>21</v>
      </c>
      <c r="B92" s="7">
        <f t="shared" si="20"/>
        <v>5.8766140602582499</v>
      </c>
      <c r="C92" s="7">
        <f t="shared" si="21"/>
        <v>0.34147892512311451</v>
      </c>
      <c r="D92" s="7">
        <f t="shared" si="8"/>
        <v>0.36728837876614062</v>
      </c>
      <c r="E92" s="7">
        <f t="shared" si="22"/>
        <v>5.7127041761991553</v>
      </c>
      <c r="F92" s="8">
        <f t="shared" si="23"/>
        <v>0.3570440110124472</v>
      </c>
    </row>
    <row r="93" spans="1:6" ht="15.75" thickBot="1" x14ac:dyDescent="0.3">
      <c r="A93" s="7">
        <v>22</v>
      </c>
      <c r="B93" s="7">
        <f t="shared" si="20"/>
        <v>5.5351351351351354</v>
      </c>
      <c r="C93" s="7">
        <f t="shared" si="21"/>
        <v>0</v>
      </c>
      <c r="D93" s="7">
        <f t="shared" si="8"/>
        <v>0.34594594594594597</v>
      </c>
      <c r="E93" s="7">
        <f t="shared" si="22"/>
        <v>5.5351351351351354</v>
      </c>
      <c r="F93" s="8">
        <f t="shared" si="23"/>
        <v>0.34594594594594597</v>
      </c>
    </row>
    <row r="94" spans="1:6" x14ac:dyDescent="0.25">
      <c r="A94" s="17">
        <v>-22</v>
      </c>
      <c r="B94" s="17">
        <f t="shared" ref="B94" si="24">(8*POWER($B$2,3))/(POWER(A94,2)+(4*POWER($B$2,2)))</f>
        <v>5.5351351351351354</v>
      </c>
      <c r="C94" s="17">
        <f t="shared" ref="C94" si="25">B94-H$71</f>
        <v>0</v>
      </c>
      <c r="D94" s="17">
        <f t="shared" ref="D94" si="26">B94/$E$2</f>
        <v>0.34594594594594597</v>
      </c>
      <c r="E94" s="17">
        <f t="shared" ref="E94" si="27">B94-(C94*$E$1)</f>
        <v>5.5351351351351354</v>
      </c>
      <c r="F94" s="18">
        <f t="shared" ref="F94" si="28">E94/$E$2</f>
        <v>0.34594594594594597</v>
      </c>
    </row>
    <row r="95" spans="1:6" x14ac:dyDescent="0.25">
      <c r="A95" s="7">
        <v>-21</v>
      </c>
      <c r="B95" s="7">
        <f t="shared" si="20"/>
        <v>5.8766140602582499</v>
      </c>
      <c r="C95" s="7">
        <f t="shared" si="21"/>
        <v>0.34147892512311451</v>
      </c>
      <c r="D95" s="7">
        <f t="shared" si="8"/>
        <v>0.36728837876614062</v>
      </c>
      <c r="E95" s="7">
        <f t="shared" si="22"/>
        <v>5.7127041761991553</v>
      </c>
      <c r="F95" s="7">
        <f t="shared" si="23"/>
        <v>0.3570440110124472</v>
      </c>
    </row>
    <row r="96" spans="1:6" x14ac:dyDescent="0.25">
      <c r="A96" s="7">
        <v>-20</v>
      </c>
      <c r="B96" s="7">
        <f t="shared" ref="B96" si="29">(8*POWER($B$2,3))/(POWER(A96,2)+(4*POWER($B$2,2)))</f>
        <v>6.2439024390243905</v>
      </c>
      <c r="C96" s="7">
        <f t="shared" ref="C96" si="30">B96-H$71</f>
        <v>0.70876730388925502</v>
      </c>
      <c r="D96" s="7">
        <f t="shared" ref="D96" si="31">B96/$E$2</f>
        <v>0.3902439024390244</v>
      </c>
      <c r="E96" s="7">
        <f t="shared" ref="E96" si="32">B96-(C96*$E$1)</f>
        <v>5.9036941331575479</v>
      </c>
      <c r="F96" s="7">
        <f t="shared" ref="F96" si="33">E96/$E$2</f>
        <v>0.36898088332234674</v>
      </c>
    </row>
    <row r="97" spans="1:6" x14ac:dyDescent="0.25">
      <c r="A97" s="2">
        <v>-19</v>
      </c>
      <c r="B97" s="2">
        <f t="shared" si="20"/>
        <v>6.6385737439222039</v>
      </c>
      <c r="C97" s="2">
        <f t="shared" si="21"/>
        <v>1.1034386087870685</v>
      </c>
      <c r="D97">
        <f t="shared" si="8"/>
        <v>0.41491085899513774</v>
      </c>
      <c r="E97" s="2">
        <f t="shared" ref="E97:E115" si="34">B97-(C97*$E$1)</f>
        <v>6.1089232117044112</v>
      </c>
      <c r="F97">
        <f t="shared" si="23"/>
        <v>0.3818077007315257</v>
      </c>
    </row>
    <row r="98" spans="1:6" x14ac:dyDescent="0.25">
      <c r="A98" s="2">
        <v>-18</v>
      </c>
      <c r="B98" s="2">
        <f t="shared" si="20"/>
        <v>7.0620689655172413</v>
      </c>
      <c r="C98" s="2">
        <f t="shared" si="21"/>
        <v>1.5269338303821058</v>
      </c>
      <c r="D98">
        <f t="shared" si="8"/>
        <v>0.44137931034482758</v>
      </c>
      <c r="E98" s="2">
        <f t="shared" si="34"/>
        <v>6.3291407269338302</v>
      </c>
      <c r="F98">
        <f t="shared" si="23"/>
        <v>0.39557129543336439</v>
      </c>
    </row>
    <row r="99" spans="1:6" x14ac:dyDescent="0.25">
      <c r="A99" s="2">
        <v>-17</v>
      </c>
      <c r="B99" s="2">
        <f t="shared" si="20"/>
        <v>7.5155963302752298</v>
      </c>
      <c r="C99" s="2">
        <f t="shared" si="21"/>
        <v>1.9804611951400943</v>
      </c>
      <c r="D99">
        <f t="shared" si="8"/>
        <v>0.46972477064220186</v>
      </c>
      <c r="E99" s="2">
        <f t="shared" si="34"/>
        <v>6.5649749566079842</v>
      </c>
      <c r="F99">
        <f t="shared" si="23"/>
        <v>0.41031093478799902</v>
      </c>
    </row>
    <row r="100" spans="1:6" x14ac:dyDescent="0.25">
      <c r="A100" s="2">
        <v>-16</v>
      </c>
      <c r="B100" s="2">
        <f t="shared" si="20"/>
        <v>8</v>
      </c>
      <c r="C100" s="2">
        <f t="shared" si="21"/>
        <v>2.4648648648648646</v>
      </c>
      <c r="D100">
        <f t="shared" ref="D100:D116" si="35">B100/$E$2</f>
        <v>0.5</v>
      </c>
      <c r="E100" s="2">
        <f t="shared" si="34"/>
        <v>6.8168648648648649</v>
      </c>
      <c r="F100">
        <f t="shared" si="23"/>
        <v>0.42605405405405405</v>
      </c>
    </row>
    <row r="101" spans="1:6" x14ac:dyDescent="0.25">
      <c r="A101" s="2">
        <v>-15</v>
      </c>
      <c r="B101" s="2">
        <f t="shared" si="20"/>
        <v>8.5155925155925161</v>
      </c>
      <c r="C101" s="2">
        <f t="shared" si="21"/>
        <v>2.9804573804573806</v>
      </c>
      <c r="D101">
        <f t="shared" si="35"/>
        <v>0.53222453222453225</v>
      </c>
      <c r="E101" s="2">
        <f t="shared" si="34"/>
        <v>7.0849729729729738</v>
      </c>
      <c r="F101">
        <f t="shared" si="23"/>
        <v>0.44281081081081086</v>
      </c>
    </row>
    <row r="102" spans="1:6" x14ac:dyDescent="0.25">
      <c r="A102" s="2">
        <v>-14</v>
      </c>
      <c r="B102" s="2">
        <f t="shared" si="20"/>
        <v>9.0619469026548671</v>
      </c>
      <c r="C102" s="2">
        <f t="shared" si="21"/>
        <v>3.5268117675197317</v>
      </c>
      <c r="D102">
        <f t="shared" si="35"/>
        <v>0.5663716814159292</v>
      </c>
      <c r="E102" s="2">
        <f t="shared" si="34"/>
        <v>7.3690772542453962</v>
      </c>
      <c r="F102">
        <f t="shared" si="23"/>
        <v>0.46056732839033726</v>
      </c>
    </row>
    <row r="103" spans="1:6" x14ac:dyDescent="0.25">
      <c r="A103" s="2">
        <v>-13</v>
      </c>
      <c r="B103" s="2">
        <f t="shared" si="20"/>
        <v>9.6376470588235286</v>
      </c>
      <c r="C103" s="2">
        <f t="shared" si="21"/>
        <v>4.1025119236883931</v>
      </c>
      <c r="D103">
        <f t="shared" si="35"/>
        <v>0.60235294117647054</v>
      </c>
      <c r="E103" s="2">
        <f t="shared" si="34"/>
        <v>7.6684413354530996</v>
      </c>
      <c r="F103">
        <f t="shared" si="23"/>
        <v>0.47927758346581872</v>
      </c>
    </row>
    <row r="104" spans="1:6" x14ac:dyDescent="0.25">
      <c r="A104" s="2">
        <v>-12</v>
      </c>
      <c r="B104" s="2">
        <f t="shared" si="20"/>
        <v>10.24</v>
      </c>
      <c r="C104" s="2">
        <f t="shared" si="21"/>
        <v>4.7048648648648648</v>
      </c>
      <c r="D104">
        <f t="shared" si="35"/>
        <v>0.64</v>
      </c>
      <c r="E104" s="2">
        <f t="shared" si="34"/>
        <v>7.9816648648648654</v>
      </c>
      <c r="F104">
        <f t="shared" si="23"/>
        <v>0.49885405405405409</v>
      </c>
    </row>
    <row r="105" spans="1:6" x14ac:dyDescent="0.25">
      <c r="A105" s="2">
        <v>-11</v>
      </c>
      <c r="B105" s="2">
        <f t="shared" si="20"/>
        <v>10.86472148541114</v>
      </c>
      <c r="C105" s="2">
        <f t="shared" si="21"/>
        <v>5.3295863502760046</v>
      </c>
      <c r="D105">
        <f t="shared" si="35"/>
        <v>0.67904509283819625</v>
      </c>
      <c r="E105" s="2">
        <f t="shared" si="34"/>
        <v>8.3065200372786574</v>
      </c>
      <c r="F105">
        <f t="shared" si="23"/>
        <v>0.51915750232991609</v>
      </c>
    </row>
    <row r="106" spans="1:6" x14ac:dyDescent="0.25">
      <c r="A106" s="2">
        <v>-10</v>
      </c>
      <c r="B106" s="2">
        <f t="shared" si="20"/>
        <v>11.50561797752809</v>
      </c>
      <c r="C106" s="2">
        <f t="shared" si="21"/>
        <v>5.9704828423929541</v>
      </c>
      <c r="D106">
        <f t="shared" si="35"/>
        <v>0.7191011235955056</v>
      </c>
      <c r="E106" s="2">
        <f t="shared" si="34"/>
        <v>8.6397862131794714</v>
      </c>
      <c r="F106">
        <f t="shared" si="23"/>
        <v>0.53998663832371696</v>
      </c>
    </row>
    <row r="107" spans="1:6" x14ac:dyDescent="0.25">
      <c r="A107" s="2">
        <v>-9</v>
      </c>
      <c r="B107" s="2">
        <f t="shared" si="20"/>
        <v>12.154302670623146</v>
      </c>
      <c r="C107" s="2">
        <f t="shared" si="21"/>
        <v>6.6191675354880104</v>
      </c>
      <c r="D107">
        <f t="shared" si="35"/>
        <v>0.75964391691394662</v>
      </c>
      <c r="E107" s="2">
        <f t="shared" si="34"/>
        <v>8.9771022535889013</v>
      </c>
      <c r="F107">
        <f t="shared" si="23"/>
        <v>0.56106889084930633</v>
      </c>
    </row>
    <row r="108" spans="1:6" x14ac:dyDescent="0.25">
      <c r="A108" s="2">
        <v>-8</v>
      </c>
      <c r="B108" s="2">
        <f t="shared" si="20"/>
        <v>12.8</v>
      </c>
      <c r="C108" s="2">
        <f t="shared" si="21"/>
        <v>7.2648648648648653</v>
      </c>
      <c r="D108">
        <f t="shared" si="35"/>
        <v>0.8</v>
      </c>
      <c r="E108" s="2">
        <f t="shared" si="34"/>
        <v>9.3128648648648653</v>
      </c>
      <c r="F108">
        <f t="shared" si="23"/>
        <v>0.58205405405405408</v>
      </c>
    </row>
    <row r="109" spans="1:6" x14ac:dyDescent="0.25">
      <c r="A109" s="2">
        <v>-7</v>
      </c>
      <c r="B109" s="2">
        <f t="shared" si="20"/>
        <v>13.429508196721311</v>
      </c>
      <c r="C109" s="2">
        <f t="shared" si="21"/>
        <v>7.894373061586176</v>
      </c>
      <c r="D109">
        <f t="shared" si="35"/>
        <v>0.83934426229508197</v>
      </c>
      <c r="E109" s="2">
        <f t="shared" si="34"/>
        <v>9.640209127159947</v>
      </c>
      <c r="F109">
        <f t="shared" si="23"/>
        <v>0.60251307044749669</v>
      </c>
    </row>
    <row r="110" spans="1:6" x14ac:dyDescent="0.25">
      <c r="A110" s="2">
        <v>-6</v>
      </c>
      <c r="B110" s="2">
        <f t="shared" si="20"/>
        <v>14.027397260273972</v>
      </c>
      <c r="C110" s="2">
        <f t="shared" si="21"/>
        <v>8.4922621251388364</v>
      </c>
      <c r="D110">
        <f t="shared" si="35"/>
        <v>0.87671232876712324</v>
      </c>
      <c r="E110" s="2">
        <f t="shared" si="34"/>
        <v>9.9511114402073311</v>
      </c>
      <c r="F110">
        <f t="shared" si="23"/>
        <v>0.62194446501295819</v>
      </c>
    </row>
    <row r="111" spans="1:6" x14ac:dyDescent="0.25">
      <c r="A111" s="2">
        <v>-5</v>
      </c>
      <c r="B111" s="2">
        <f t="shared" si="20"/>
        <v>14.576512455516013</v>
      </c>
      <c r="C111" s="2">
        <f t="shared" si="21"/>
        <v>9.041377320380878</v>
      </c>
      <c r="D111">
        <f t="shared" si="35"/>
        <v>0.91103202846975084</v>
      </c>
      <c r="E111" s="2">
        <f t="shared" si="34"/>
        <v>10.236651341733193</v>
      </c>
      <c r="F111">
        <f t="shared" si="23"/>
        <v>0.63979070885832456</v>
      </c>
    </row>
    <row r="112" spans="1:6" x14ac:dyDescent="0.25">
      <c r="A112" s="2">
        <v>-4</v>
      </c>
      <c r="B112" s="2">
        <f t="shared" si="20"/>
        <v>15.058823529411764</v>
      </c>
      <c r="C112" s="2">
        <f t="shared" si="21"/>
        <v>9.5236883942766291</v>
      </c>
      <c r="D112">
        <f t="shared" si="35"/>
        <v>0.94117647058823528</v>
      </c>
      <c r="E112" s="2">
        <f t="shared" si="34"/>
        <v>10.487453100158984</v>
      </c>
      <c r="F112">
        <f t="shared" si="23"/>
        <v>0.65546581875993648</v>
      </c>
    </row>
    <row r="113" spans="1:6" x14ac:dyDescent="0.25">
      <c r="A113" s="2">
        <v>-3</v>
      </c>
      <c r="B113" s="2">
        <f t="shared" si="20"/>
        <v>15.456603773584906</v>
      </c>
      <c r="C113" s="2">
        <f t="shared" si="21"/>
        <v>9.9214686384497703</v>
      </c>
      <c r="D113">
        <f t="shared" si="35"/>
        <v>0.96603773584905661</v>
      </c>
      <c r="E113" s="2">
        <f t="shared" si="34"/>
        <v>10.694298827129016</v>
      </c>
      <c r="F113">
        <f t="shared" si="23"/>
        <v>0.66839367669556349</v>
      </c>
    </row>
    <row r="114" spans="1:6" x14ac:dyDescent="0.25">
      <c r="A114" s="2">
        <v>-2</v>
      </c>
      <c r="B114" s="2">
        <f t="shared" si="20"/>
        <v>15.753846153846155</v>
      </c>
      <c r="C114" s="2">
        <f t="shared" si="21"/>
        <v>10.218711018711019</v>
      </c>
      <c r="D114">
        <f t="shared" si="35"/>
        <v>0.98461538461538467</v>
      </c>
      <c r="E114" s="2">
        <f t="shared" si="34"/>
        <v>10.848864864864865</v>
      </c>
      <c r="F114">
        <f t="shared" si="23"/>
        <v>0.67805405405405406</v>
      </c>
    </row>
    <row r="115" spans="1:6" x14ac:dyDescent="0.25">
      <c r="A115" s="2">
        <v>-1</v>
      </c>
      <c r="B115" s="2">
        <f t="shared" si="20"/>
        <v>15.937743190661479</v>
      </c>
      <c r="C115" s="2">
        <f t="shared" si="21"/>
        <v>10.402608055526343</v>
      </c>
      <c r="D115">
        <f t="shared" si="35"/>
        <v>0.99610894941634243</v>
      </c>
      <c r="E115" s="2">
        <f t="shared" si="34"/>
        <v>10.944491324008833</v>
      </c>
      <c r="F115">
        <f t="shared" si="23"/>
        <v>0.68403070775055208</v>
      </c>
    </row>
    <row r="116" spans="1:6" x14ac:dyDescent="0.25">
      <c r="A116" s="2">
        <v>0</v>
      </c>
      <c r="B116" s="2">
        <f t="shared" si="20"/>
        <v>16</v>
      </c>
      <c r="C116" s="2">
        <f t="shared" si="21"/>
        <v>10.464864864864865</v>
      </c>
      <c r="D116">
        <f t="shared" si="35"/>
        <v>1</v>
      </c>
      <c r="E116" s="2">
        <f>B116-(C116*$E$1)</f>
        <v>10.976864864864865</v>
      </c>
      <c r="F116">
        <f t="shared" si="23"/>
        <v>0.68605405405405406</v>
      </c>
    </row>
  </sheetData>
  <sheetProtection algorithmName="SHA-512" hashValue="EXrvnU/S/Sdl9AyCcYXvNmqcbY5w5NiljQ4PlLJg+gwz5EiafiPFxry47QvW6JpAoEHBNqOOcMgZqIajSjOHJQ==" saltValue="jAvJZgcBmkX6OQ9ZNOv86A==" spinCount="100000" sheet="1" objects="1" scenarios="1" selectLockedCells="1"/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Moran</dc:creator>
  <cp:lastModifiedBy>Matt Moran</cp:lastModifiedBy>
  <dcterms:created xsi:type="dcterms:W3CDTF">2016-10-17T09:35:32Z</dcterms:created>
  <dcterms:modified xsi:type="dcterms:W3CDTF">2017-06-27T13:09:04Z</dcterms:modified>
</cp:coreProperties>
</file>